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40" windowWidth="28320" windowHeight="7455" activeTab="0"/>
  </bookViews>
  <sheets>
    <sheet name="Титул" sheetId="1" r:id="rId1"/>
    <sheet name="1.1" sheetId="2" r:id="rId2"/>
    <sheet name="1.2" sheetId="3" r:id="rId3"/>
    <sheet name="1.3" sheetId="4" r:id="rId4"/>
    <sheet name="1.7" sheetId="5" r:id="rId5"/>
    <sheet name="1.9" sheetId="6" r:id="rId6"/>
    <sheet name="3.1" sheetId="7" r:id="rId7"/>
    <sheet name="3.2" sheetId="8" r:id="rId8"/>
    <sheet name="3.3" sheetId="9" r:id="rId9"/>
    <sheet name="4.1" sheetId="10" r:id="rId10"/>
    <sheet name="4.2" sheetId="11" r:id="rId11"/>
    <sheet name="8.1" sheetId="12" r:id="rId12"/>
    <sheet name="8.3" sheetId="13" r:id="rId13"/>
  </sheets>
  <definedNames>
    <definedName name="_xlfn.SUMIFS" hidden="1">#NAME?</definedName>
    <definedName name="TABLE" localSheetId="3">'1.3'!#REF!</definedName>
    <definedName name="TABLE" localSheetId="4">'1.7'!#REF!</definedName>
    <definedName name="TABLE" localSheetId="5">'1.9'!#REF!</definedName>
    <definedName name="TABLE" localSheetId="9">'4.1'!#REF!</definedName>
    <definedName name="TABLE" localSheetId="10">'4.2'!#REF!</definedName>
    <definedName name="TABLE" localSheetId="11">'8.1'!#REF!</definedName>
    <definedName name="TABLE" localSheetId="12">'8.3'!#REF!</definedName>
    <definedName name="TABLE_2" localSheetId="3">'1.3'!#REF!</definedName>
    <definedName name="TABLE_2" localSheetId="4">'1.7'!#REF!</definedName>
    <definedName name="TABLE_2" localSheetId="5">'1.9'!#REF!</definedName>
    <definedName name="TABLE_2" localSheetId="9">'4.1'!#REF!</definedName>
    <definedName name="TABLE_2" localSheetId="10">'4.2'!#REF!</definedName>
    <definedName name="TABLE_2" localSheetId="11">'8.1'!#REF!</definedName>
    <definedName name="TABLE_2" localSheetId="12">'8.3'!#REF!</definedName>
    <definedName name="_xlnm.Print_Titles" localSheetId="9">'4.1'!$5:$5</definedName>
    <definedName name="_xlnm.Print_Titles" localSheetId="12">'8.3'!$8:$8</definedName>
    <definedName name="_xlnm.Print_Area" localSheetId="3">'1.3'!$A$1:$BE$18</definedName>
    <definedName name="_xlnm.Print_Area" localSheetId="4">'1.7'!$A$1:$CZ$19</definedName>
    <definedName name="_xlnm.Print_Area" localSheetId="5">'1.9'!$A$1:$CZ$26</definedName>
    <definedName name="_xlnm.Print_Area" localSheetId="6">'3.1'!$A$1:$CV$17</definedName>
    <definedName name="_xlnm.Print_Area" localSheetId="7">'3.2'!$A$1:$CZ$18</definedName>
    <definedName name="_xlnm.Print_Area" localSheetId="8">'3.3'!$A$1:$CY$20</definedName>
    <definedName name="_xlnm.Print_Area" localSheetId="9">'4.1'!$A$1:$F$29</definedName>
    <definedName name="_xlnm.Print_Area" localSheetId="10">'4.2'!$A$2:$CZ$19</definedName>
    <definedName name="_xlnm.Print_Area" localSheetId="11">'8.1'!$A$1:$AA$59</definedName>
    <definedName name="_xlnm.Print_Area" localSheetId="12">'8.3'!$A$1:$C$31</definedName>
  </definedNames>
  <calcPr fullCalcOnLoad="1"/>
</workbook>
</file>

<file path=xl/sharedStrings.xml><?xml version="1.0" encoding="utf-8"?>
<sst xmlns="http://schemas.openxmlformats.org/spreadsheetml/2006/main" count="630" uniqueCount="321">
  <si>
    <t>Форма 1.1 - Журнал учета текущей информации о прекращении передачи электрической энергии для потребителей услуг</t>
  </si>
  <si>
    <t>№</t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</si>
  <si>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</si>
  <si>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</si>
  <si>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</si>
  <si>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январь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</si>
  <si>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</si>
  <si>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</si>
  <si>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</si>
  <si>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</si>
  <si>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</si>
  <si>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</si>
  <si>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</si>
  <si>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</si>
  <si>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</si>
  <si>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</si>
  <si>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</si>
  <si>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(должность)</t>
  </si>
  <si>
    <t>(Ф.И.О.)</t>
  </si>
  <si>
    <t>(подпись)</t>
  </si>
  <si>
    <t>* В том числе на основе базы актов расследования технологических нарушений за соответствующий месяц.</t>
  </si>
  <si>
    <t>Форма 1.2 - Расчет показателя средней продолжительности прекращений передачи электрической энергии</t>
  </si>
  <si>
    <t>(наименование электросетевой организации)</t>
  </si>
  <si>
    <t>Максимальное за расчетный период</t>
  </si>
  <si>
    <t xml:space="preserve"> г. число точек присоединения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</si>
  <si>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</si>
  <si>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</si>
  <si>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Значение</t>
  </si>
  <si>
    <t>Форма 3.1 - Отчетные данные для расчета значения показателя качества 
рассмотрения заявок на технологическое присоединение к сети в период</t>
  </si>
  <si>
    <t>Наименование электросетевой организации (подразделения/филиала)</t>
  </si>
  <si>
    <t>Показатель</t>
  </si>
  <si>
    <t>Число, шт.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</si>
  <si>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</si>
  <si>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</si>
  <si>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</si>
  <si>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t>Форма 3.2 - Отчетные данные для расчета значения показателя качества 
исполнения договоров об осуществлении технологического присоединения</t>
  </si>
  <si>
    <t xml:space="preserve">заявителей к сети, в период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</si>
  <si>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</si>
  <si>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</si>
  <si>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 тпр</t>
    </r>
    <r>
      <rPr>
        <sz val="11"/>
        <rFont val="Times New Roman"/>
        <family val="1"/>
      </rPr>
      <t>)</t>
    </r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</si>
  <si>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</t>
  </si>
  <si>
    <t xml:space="preserve">заявителей к электрическим сетям сетевой организации, в период </t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</si>
  <si>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rFont val="Times New Roman"/>
        <family val="1"/>
      </rPr>
      <t>н тпр</t>
    </r>
    <r>
      <rPr>
        <sz val="11"/>
        <rFont val="Times New Roman"/>
        <family val="1"/>
      </rPr>
      <t>)</t>
    </r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</si>
  <si>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rFont val="Times New Roman"/>
        <family val="1"/>
      </rPr>
      <t>очз тпр</t>
    </r>
    <r>
      <rPr>
        <sz val="11"/>
        <rFont val="Times New Roman"/>
        <family val="1"/>
      </rPr>
      <t>)</t>
    </r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</si>
  <si>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 тпр</t>
    </r>
    <r>
      <rPr>
        <sz val="11"/>
        <rFont val="Times New Roman"/>
        <family val="1"/>
      </rPr>
      <t>)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</si>
  <si>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</si>
  <si>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</si>
  <si>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</si>
  <si>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</si>
  <si>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t>№
п/п</t>
  </si>
  <si>
    <t>Наименование составляющей показателя</t>
  </si>
  <si>
    <t>Метод определения</t>
  </si>
  <si>
    <t>1.1</t>
  </si>
  <si>
    <t>2</t>
  </si>
  <si>
    <t>3</t>
  </si>
  <si>
    <t>4</t>
  </si>
  <si>
    <t>Должность</t>
  </si>
  <si>
    <t>Ф.И.О.</t>
  </si>
  <si>
    <t>Подпись</t>
  </si>
  <si>
    <t>12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</si>
  <si>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</si>
  <si>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</si>
  <si>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</si>
  <si>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</si>
  <si>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</si>
  <si>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</si>
  <si>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</si>
  <si>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</si>
  <si>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</si>
  <si>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</si>
  <si>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АО "ММРП"</t>
  </si>
  <si>
    <t>ТП</t>
  </si>
  <si>
    <t>ФТП-1</t>
  </si>
  <si>
    <t>ФТП-2</t>
  </si>
  <si>
    <t xml:space="preserve">                                         электросетевой организации Акционерное общество «Мурманский морской рыбный порт»</t>
  </si>
  <si>
    <t>Акционерное общество «Мурманский морской рыбный порт»</t>
  </si>
  <si>
    <t>Количество, десятки шт. 
(без округления)</t>
  </si>
  <si>
    <t>ТП-1</t>
  </si>
  <si>
    <t>КЛ</t>
  </si>
  <si>
    <t>Пункт 5 методических 
указаний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</si>
  <si>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кач3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</si>
  <si>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</si>
  <si>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</si>
  <si>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</si>
  <si>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</si>
  <si>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</si>
  <si>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Пункт 4.2 методических указаний</t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</si>
  <si>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saifi</t>
    </r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</si>
  <si>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saidi</t>
    </r>
  </si>
  <si>
    <t>Пункт 4.1 методических указаний</t>
  </si>
  <si>
    <r>
      <t>Плановое значение показателя 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ens</t>
    </r>
  </si>
  <si>
    <r>
      <t>Показатель уровня качества 
обслуживания потребителей услуг территориальными сетевыми организациями 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</si>
  <si>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7 или 12</t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</si>
  <si>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</si>
  <si>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средней частоты 
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</si>
  <si>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</t>
    </r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</si>
  <si>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)</t>
    </r>
  </si>
  <si>
    <t>1</t>
  </si>
  <si>
    <t>№ формулы (пункта) методических указаний</t>
  </si>
  <si>
    <t>Наименование сетевой организации (подразделения/филиала)</t>
  </si>
  <si>
    <t>Пункт 5</t>
  </si>
  <si>
    <r>
      <t>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</si>
  <si>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кач3</t>
    </r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</si>
  <si>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кач2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</si>
  <si>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кач1</t>
    </r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</si>
  <si>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</t>
    </r>
  </si>
  <si>
    <r>
      <t>3.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</si>
  <si>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2.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</si>
  <si>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t>пункт 5</t>
  </si>
  <si>
    <r>
      <t>1.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</si>
  <si>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№ пункта
методических указаний</t>
  </si>
  <si>
    <t>Форма 4.2. Расчет обобщенного показателя уровня надежности и качества 
оказываемых услуг</t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</si>
  <si>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</si>
  <si>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r>
      <t>Средняя продолжительность прекращения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</si>
  <si>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</si>
  <si>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</si>
  <si>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НН (до 1 кВ), шт.</t>
  </si>
  <si>
    <t>1.4</t>
  </si>
  <si>
    <t>СН-2 (6 - 20 кВ), шт.</t>
  </si>
  <si>
    <t>1.3</t>
  </si>
  <si>
    <t>СН-1 (35 кВ), шт.</t>
  </si>
  <si>
    <t>1.2</t>
  </si>
  <si>
    <t>ВН (110 кВ и выше), шт.</t>
  </si>
  <si>
    <t>Максимальное за расчетный период регулирования число точек поставки сетевой организации, шт., в том числе
в разбивке по уровням напряжения:</t>
  </si>
  <si>
    <t>Наименование сетевой организации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</si>
  <si>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</si>
  <si>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х</t>
  </si>
  <si>
    <t>В1</t>
  </si>
  <si>
    <t>0; 1</t>
  </si>
  <si>
    <t>В</t>
  </si>
  <si>
    <t>- по внерегламентным отключениям</t>
  </si>
  <si>
    <t>0</t>
  </si>
  <si>
    <t>А</t>
  </si>
  <si>
    <t>- по аварийным ограничениям</t>
  </si>
  <si>
    <t>П</t>
  </si>
  <si>
    <t>- по ограничениям, связанным с проведением ремонтных работ</t>
  </si>
  <si>
    <t>И</t>
  </si>
  <si>
    <t>ИТОГО по всем прекращениям передачи электрической энергии за отчетный период:</t>
  </si>
  <si>
    <t>НН (0,22 - 1 кВ)</t>
  </si>
  <si>
    <t>СН2 (6 - 20 кВ)</t>
  </si>
  <si>
    <t>СН1 (35 кВ)</t>
  </si>
  <si>
    <t>ВН (110 кВ и выше)</t>
  </si>
  <si>
    <t>3-я категория надежности</t>
  </si>
  <si>
    <t>2-я категория надежности</t>
  </si>
  <si>
    <t>1-я категория надежности</t>
  </si>
  <si>
    <t>Код технической причины повреждения оборудования</t>
  </si>
  <si>
    <t>Код организационной причины аварии</t>
  </si>
  <si>
    <t>Номер и дата акта расследования технологического нарушения, записи в оперативном журнале</t>
  </si>
  <si>
    <t>Смежные сетевые организации и производители электрической энергии</t>
  </si>
  <si>
    <t>в разделении уровней напряжения ЭПУ потребителя
электрической энергии</t>
  </si>
  <si>
    <t>в разделении категорий надежности потребителей электрической энергии</t>
  </si>
  <si>
    <t>ВСЕГО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</si>
  <si>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</si>
  <si>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</si>
  <si>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</si>
  <si>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</si>
  <si>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</si>
  <si>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Продолжительность прекращения передачи электрической энергии, час.</t>
  </si>
  <si>
    <t>Вид прекращения передачи электроэнергии (П, А, В)</t>
  </si>
  <si>
    <t>Время и дата восстановления режима потребления электрической энергии потребителей услуг (часы, минуты, ГГГГ.ММ.ДД)</t>
  </si>
  <si>
    <t>Время и дата начала прекращения передачи электрической энергии (часы, минуты, ГГГГ.ММ.ДД)</t>
  </si>
  <si>
    <t>Высший класс напряжения отключенного оборудования сетевой организации, кВ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</si>
  <si>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</si>
  <si>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Вид объекта: КЛ, ВЛ, КВЛ, ПС, ТП, РП</t>
  </si>
  <si>
    <t>Наименование структурной единицы сетевой организации</t>
  </si>
  <si>
    <t>Номер прекращения передачи электрической энергии/Номер итоговой строки</t>
  </si>
  <si>
    <t>Учет в показателях надежности, в т.ч. индикативных показателях надежности (0 - нет, 1 - да)</t>
  </si>
  <si>
    <t>Данные о причинах прекращения передачи электрической энергии и их расследовании</t>
  </si>
  <si>
    <t>Перечень смежных сетевых организаций, затронутых прекращением передачи электрической энергии</t>
  </si>
  <si>
    <t>Данные о масштабе прекращения передачи электрической энергии в сетевой организации</t>
  </si>
  <si>
    <t>Данные о факте прекращения передачи электрической энергии</t>
  </si>
  <si>
    <r>
      <t>Форма 8.1.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</si>
  <si>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>6 (6.3)</t>
  </si>
  <si>
    <t>- по внерегламентным отключениям, учитываемым при расчете показателей надежности, в том числе индикативных показателей надежности</t>
  </si>
  <si>
    <t>В соответствии с заключенными договорами по передаче электрической энергии</t>
  </si>
  <si>
    <t>сумма по столбцу 13 Формы 8.1 и деленная на значение пункта 1 Формы 8.3                                 При этом учитываются только те события, по которым значения в столбце 8 равны "В", а в столбце 27 равны 1</t>
  </si>
  <si>
    <t>сумма по столбцу 13 Формы 8.1 и деленная на значение пункта 1 Формы 8.3                                                       При этом учитываются только те события, по которым значения в столбце 8 равны "П"</t>
  </si>
  <si>
    <t>сумма произведений по столбцу 9 и столбцу 13 Формы 8.1, деленная на значение пункта 1 Формы 8.3                                                                       При этом учитываются только те события, по которым значения в столбце 8 равны "П"</t>
  </si>
  <si>
    <t>сумма произведений по столбцу 9 и столбцу 13 Формы 8.1, деленная на значение пункта 1 Формы 8.3                                                                        При этом учитываются только те события, по которым значения в столбце 8 равны "В", а в столбце 27 равны 1</t>
  </si>
  <si>
    <t>Акционерное общество "Мурманский морской рыбный порт"</t>
  </si>
  <si>
    <t xml:space="preserve">         Должность                                                                                             Ф.И.О.                                                                подпись                         </t>
  </si>
  <si>
    <t>__</t>
  </si>
  <si>
    <t xml:space="preserve">Форма 8.3. Расчет индикативного показателя уровня надежности оказываемых услуг для территориальных сетевых организаций </t>
  </si>
  <si>
    <t>16</t>
  </si>
  <si>
    <t>17</t>
  </si>
  <si>
    <t>18</t>
  </si>
  <si>
    <t xml:space="preserve">         Форма 4.1. Показатели уровня надежности и уровня качества
                   оказываемых услуг сетевой организации
</t>
  </si>
  <si>
    <t>ТП-19</t>
  </si>
  <si>
    <t>(Образец)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</si>
  <si>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</si>
  <si>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Максимальное за расчетный период регулирования число точек поставки потребителей услуг сетевой 
организации, шт.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</si>
  <si>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</t>
    </r>
  </si>
  <si>
    <t>сумма произведений по столбцу 9 
и столбцу 13 формы 8.1, деленная 
на значение пункта 1 Формы 1.3
(Σ столбец 9 * столбец 13) / пункт 1 
формы 1.3).
При этом учитываются только события, 
по которым значения в столбце 8 равны "В", 
а в столбце 27 равны "1"</t>
  </si>
  <si>
    <t>Сумма по столбцу 13 формы 8.1 
и деленная на значение пункта 1 формы 1.3
(Σ столбец 13 формы 8.1 / пункт 1 
формы 1.3).
При этом учитываются только события, 
по которым значения в столбце 8 равны "В", 
а в столбце 27 равны "1"</t>
  </si>
  <si>
    <t>Акционерное Общество "Мурманский морской рыбный порт"</t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</si>
  <si>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Информация предоставляется справочно.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</si>
  <si>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</si>
  <si>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</si>
  <si>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</si>
  <si>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Значение показателя, 
годы:</t>
  </si>
  <si>
    <t>Описание (обоснование)</t>
  </si>
  <si>
    <r>
      <t xml:space="preserve">Мероприятия, направленные
на улучшение показателя </t>
    </r>
    <r>
      <rPr>
        <vertAlign val="superscript"/>
        <sz val="11"/>
        <rFont val="Times New Roman"/>
        <family val="1"/>
      </rPr>
      <t>2</t>
    </r>
  </si>
  <si>
    <r>
      <t xml:space="preserve">Форма 1.7. Предложения сетевой организации по плановым значениям 
показателей надежности и качества услуг на каждый расчетный период 
регулирования 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
(для территориальной сетевой организации, долгосрочный период 
регулирования которой начинается с 2018 года)</t>
    </r>
  </si>
  <si>
    <t xml:space="preserve">         Должность                                                                                                      Ф.И.О.                                                   подпись                         </t>
  </si>
  <si>
    <t>ЦРП</t>
  </si>
  <si>
    <t>09,00 2021.01.14</t>
  </si>
  <si>
    <t>09,05 2021.01.14</t>
  </si>
  <si>
    <t>ТП-4</t>
  </si>
  <si>
    <t>10,00 2021.01.27</t>
  </si>
  <si>
    <t>10,10 2021.01.27</t>
  </si>
  <si>
    <t>16,00 2021.01.27</t>
  </si>
  <si>
    <t>16,10 2021.01.27</t>
  </si>
  <si>
    <t>КТП-2</t>
  </si>
  <si>
    <t>13,00 2021.02.16</t>
  </si>
  <si>
    <t>14,05 2021.02.16</t>
  </si>
  <si>
    <t>13,00 2021.03.01</t>
  </si>
  <si>
    <t>13,15 2021.03.01</t>
  </si>
  <si>
    <t>13,00 2021.03.03</t>
  </si>
  <si>
    <t>13,15 2021.03.03</t>
  </si>
  <si>
    <t>09,00 2021.04.06</t>
  </si>
  <si>
    <t>09,20 2021.04.06</t>
  </si>
  <si>
    <t>Ф-15</t>
  </si>
  <si>
    <t>03,30 2021.04.08</t>
  </si>
  <si>
    <t>04,10 2021.04.08</t>
  </si>
  <si>
    <t>АО " Мурманский рыбокомбинат"</t>
  </si>
  <si>
    <t>ООО "АББ"</t>
  </si>
  <si>
    <t>3.4.9.1</t>
  </si>
  <si>
    <t>11,15 2021.04.19</t>
  </si>
  <si>
    <t>11,25 2021.04.19</t>
  </si>
  <si>
    <t>Ф-16</t>
  </si>
  <si>
    <t>10,05 2021.05.13</t>
  </si>
  <si>
    <t>10,35 2021.05.13</t>
  </si>
  <si>
    <t>ТП,КЛ</t>
  </si>
  <si>
    <t>Ф- КТП-2</t>
  </si>
  <si>
    <t>11,00 2021.06.08</t>
  </si>
  <si>
    <t>11,10 2021.06.08</t>
  </si>
  <si>
    <t>15,10 2021.06.15</t>
  </si>
  <si>
    <t>15,15 2021.06.15</t>
  </si>
  <si>
    <t>Ф-МРК</t>
  </si>
  <si>
    <t>09,30 2021.06.21</t>
  </si>
  <si>
    <t>09,35 2021.06.21</t>
  </si>
  <si>
    <t>ТП-2</t>
  </si>
  <si>
    <t>12,00 2021.07.01</t>
  </si>
  <si>
    <t>13,10 2021.07.01</t>
  </si>
  <si>
    <t>12,30 2021.07.08</t>
  </si>
  <si>
    <t>13,40 2021.07.08</t>
  </si>
  <si>
    <t>10,00 2021.07.27</t>
  </si>
  <si>
    <t>11,15 2021.07.27</t>
  </si>
  <si>
    <t>ТП-12</t>
  </si>
  <si>
    <t>09,00 2021.07.28</t>
  </si>
  <si>
    <t>09,40 2021.07.28</t>
  </si>
  <si>
    <t>Ф.22</t>
  </si>
  <si>
    <t>17,50 2021.08.31</t>
  </si>
  <si>
    <t>18,03 2021.08.31</t>
  </si>
  <si>
    <t>ПУ ФСБ по заподному арктическому контролю,ООО "Мурманские рыбопродукты", ООО "АББ", ООО "Русская треска", ООО "СЗРК-Мурманск", АО "Мурманский рыбокомбинат", ООО "Мурманский рыбокомбинат"</t>
  </si>
  <si>
    <t>АО "Оборонэнерго" - филиал "Северо-Западный" (Мурманская обл)</t>
  </si>
  <si>
    <t>Итого за 2021 год</t>
  </si>
  <si>
    <t>14,00 2021.08.17</t>
  </si>
  <si>
    <t>13,00 2021.08.27</t>
  </si>
  <si>
    <t>ЦРП яч.4</t>
  </si>
  <si>
    <t>13,50 2021.09.25</t>
  </si>
  <si>
    <t>15,00 2021.09.25</t>
  </si>
  <si>
    <t>КЛ 6 (6.3) кВ</t>
  </si>
  <si>
    <t>АО "ММРП" за 2021 год</t>
  </si>
  <si>
    <t>АО" ММРП"</t>
  </si>
  <si>
    <t>РП-8</t>
  </si>
  <si>
    <t>12,00 2021.09.04</t>
  </si>
  <si>
    <t>РП</t>
  </si>
  <si>
    <t>11,00 2021.09.13</t>
  </si>
  <si>
    <t>10,30 2021.09.20</t>
  </si>
  <si>
    <t>3.4.9.3</t>
  </si>
  <si>
    <t>ЦРП с.2 яч.20</t>
  </si>
  <si>
    <t>11,30 2021.10.12</t>
  </si>
  <si>
    <t>ФТП-1 я.1 яч.19</t>
  </si>
  <si>
    <t>10,20 2021.10.19</t>
  </si>
  <si>
    <t>9,30 2021.10.28</t>
  </si>
  <si>
    <t>ФТП-1 ру-6, яч.34</t>
  </si>
  <si>
    <t>11,25 2021.11.08</t>
  </si>
  <si>
    <t xml:space="preserve">ТП-2 </t>
  </si>
  <si>
    <t>10,00 2021.11.11</t>
  </si>
  <si>
    <t>11,00 2021.11.22</t>
  </si>
  <si>
    <t>ТП-13А</t>
  </si>
  <si>
    <t>ТП-9</t>
  </si>
  <si>
    <t>09,00 2021.12.24</t>
  </si>
  <si>
    <t>10,00 2021.12.27</t>
  </si>
  <si>
    <t>2021</t>
  </si>
  <si>
    <t>2021г.</t>
  </si>
  <si>
    <t>2021 г.</t>
  </si>
  <si>
    <t>за 2021</t>
  </si>
  <si>
    <t>Исполнительный директор</t>
  </si>
  <si>
    <t xml:space="preserve">  Д.А. Полещук</t>
  </si>
  <si>
    <t>Д.А. Полещук</t>
  </si>
  <si>
    <t>2020</t>
  </si>
  <si>
    <t>2022</t>
  </si>
  <si>
    <t>2023</t>
  </si>
  <si>
    <t>2024</t>
  </si>
  <si>
    <t xml:space="preserve">         Должность                                                                                             Ф.И.О.                                                                                    подпись                         </t>
  </si>
  <si>
    <t>Исполнительный директор                   Д.А. Полещук</t>
  </si>
  <si>
    <t xml:space="preserve">РАСЧЕТ УРОВНЯ НАДЕЖНОСТИ И КАЧЕСТВА ПОСТАВЛЯЕМЫХ
ТОВАРОВ И ОКАЗЫВАЕМЫХ УСЛУГ                                                            за 2021 год
</t>
  </si>
  <si>
    <t>Акционерное общество                                                                   "Мурманский морской рыбный порт"</t>
  </si>
  <si>
    <t>б/н      08.04.2021</t>
  </si>
  <si>
    <t>Исполнительный директор           Д.А. Полещук</t>
  </si>
  <si>
    <t>До 2018 г.</t>
  </si>
  <si>
    <r>
      <t>_____</t>
    </r>
    <r>
      <rPr>
        <sz val="9"/>
        <rFont val="Times New Roman"/>
        <family val="1"/>
      </rPr>
      <t>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  </r>
  </si>
  <si>
    <r>
      <t>_____</t>
    </r>
    <r>
      <rPr>
        <sz val="9"/>
        <rFont val="Times New Roman"/>
        <family val="1"/>
      </rPr>
      <t>Число разъединителей и выключателей - совокупное число разъединителей и выключателей территориальной сетевой организации, шт.;</t>
    </r>
  </si>
  <si>
    <r>
      <t>_____</t>
    </r>
    <r>
      <rPr>
        <sz val="9"/>
        <rFont val="Times New Roman"/>
        <family val="1"/>
      </rPr>
      <t>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</si>
  <si>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  </r>
  </si>
  <si>
    <t>-</t>
  </si>
  <si>
    <t>Номер группы (m) территориальной 
сетевой организации по показателю
Пsaifi</t>
  </si>
  <si>
    <t>Номер группы (m) территориальной 
сетевой организации по показателю
Пsaidi</t>
  </si>
  <si>
    <t>Средняя летняя температура, °C</t>
  </si>
  <si>
    <t>Число разъединителей и выключателей, шт.</t>
  </si>
  <si>
    <t>Максимальной за год число точек 
поставки, шт.</t>
  </si>
  <si>
    <t>Доля кабельных линий электропередачи 
в одноцепном выражении от общей протяженности линий электропередачи 
(Доля КЛ), %</t>
  </si>
  <si>
    <t>Протяженность кабельных линий электропередачи в одноцепном 
выражении, км</t>
  </si>
  <si>
    <t>Протяженность линий электропередачи 
в одноцепном выражении (ЛЭП), км</t>
  </si>
  <si>
    <t>Наименование и реквизиты подтверждающих документов 
(в том числе внутренних документов сетевой организации)</t>
  </si>
  <si>
    <t>Значение характеристики</t>
  </si>
  <si>
    <r>
      <t xml:space="preserve">Характеристики и (или) условия 
деятельности сетевой организации </t>
    </r>
    <r>
      <rPr>
        <vertAlign val="superscript"/>
        <sz val="11"/>
        <rFont val="Times New Roman"/>
        <family val="1"/>
      </rPr>
      <t>1</t>
    </r>
  </si>
  <si>
    <t>Наименование сетевой организации, субъект Российской Федерации</t>
  </si>
  <si>
    <t>Форма 1.9. Данные об экономических и технических характеристиках 
и (или) условиях деятельности территориальных сетевых организаций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</si>
</sst>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hh\,\ mm\,\ yyyy\.mm\.dd"/>
    <numFmt numFmtId="177" formatCode="mmm/yyyy"/>
    <numFmt numFmtId="178" formatCode="0.0000000"/>
    <numFmt numFmtId="179" formatCode="0.000000"/>
    <numFmt numFmtId="180" formatCode="0.00000"/>
    <numFmt numFmtId="181" formatCode="0.0"/>
    <numFmt numFmtId="182" formatCode="#,##0.000"/>
    <numFmt numFmtId="183" formatCode="0.00000000"/>
    <numFmt numFmtId="184" formatCode="#,##0.0"/>
    <numFmt numFmtId="185" formatCode="0.000000000"/>
    <numFmt numFmtId="186" formatCode="0.00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vertAlign val="subscript"/>
      <sz val="11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0"/>
      <name val="Arial Cyr"/>
      <family val="0"/>
    </font>
    <font>
      <sz val="11"/>
      <color indexed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>
        <color indexed="63"/>
      </left>
      <right style="thin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>
      <alignment/>
      <protection/>
    </xf>
    <xf numFmtId="0" fontId="56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92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18" xfId="0" applyFont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3" fillId="0" borderId="16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52" applyFont="1" applyBorder="1" applyAlignment="1">
      <alignment horizontal="left"/>
      <protection/>
    </xf>
    <xf numFmtId="0" fontId="7" fillId="0" borderId="0" xfId="52" applyFont="1" applyBorder="1" applyAlignment="1">
      <alignment horizontal="left" vertical="top"/>
      <protection/>
    </xf>
    <xf numFmtId="0" fontId="7" fillId="0" borderId="0" xfId="52" applyFont="1" applyBorder="1" applyAlignment="1">
      <alignment horizontal="center" vertical="top"/>
      <protection/>
    </xf>
    <xf numFmtId="0" fontId="4" fillId="0" borderId="0" xfId="52" applyFont="1" applyBorder="1" applyAlignment="1">
      <alignment horizontal="left"/>
      <protection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Border="1" applyAlignment="1">
      <alignment horizontal="left" vertical="top"/>
      <protection/>
    </xf>
    <xf numFmtId="0" fontId="4" fillId="0" borderId="0" xfId="52" applyFont="1" applyBorder="1" applyAlignment="1">
      <alignment horizontal="center" wrapText="1"/>
      <protection/>
    </xf>
    <xf numFmtId="0" fontId="2" fillId="0" borderId="0" xfId="52" applyFont="1" applyBorder="1" applyAlignment="1">
      <alignment horizontal="left"/>
      <protection/>
    </xf>
    <xf numFmtId="0" fontId="3" fillId="0" borderId="18" xfId="52" applyNumberFormat="1" applyFont="1" applyBorder="1" applyAlignment="1">
      <alignment horizontal="left" vertical="top" wrapText="1"/>
      <protection/>
    </xf>
    <xf numFmtId="49" fontId="3" fillId="0" borderId="16" xfId="52" applyNumberFormat="1" applyFont="1" applyBorder="1" applyAlignment="1">
      <alignment horizontal="left" vertical="top"/>
      <protection/>
    </xf>
    <xf numFmtId="0" fontId="3" fillId="0" borderId="13" xfId="52" applyNumberFormat="1" applyFont="1" applyBorder="1" applyAlignment="1">
      <alignment horizontal="left" vertical="top" wrapText="1"/>
      <protection/>
    </xf>
    <xf numFmtId="49" fontId="3" fillId="0" borderId="11" xfId="52" applyNumberFormat="1" applyFont="1" applyBorder="1" applyAlignment="1">
      <alignment horizontal="left" vertical="top"/>
      <protection/>
    </xf>
    <xf numFmtId="0" fontId="3" fillId="0" borderId="0" xfId="52" applyFont="1" applyBorder="1" applyAlignment="1">
      <alignment horizontal="center" vertical="top"/>
      <protection/>
    </xf>
    <xf numFmtId="49" fontId="3" fillId="0" borderId="0" xfId="52" applyNumberFormat="1" applyFont="1" applyBorder="1" applyAlignment="1">
      <alignment horizontal="left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 wrapText="1"/>
      <protection/>
    </xf>
    <xf numFmtId="0" fontId="7" fillId="0" borderId="0" xfId="52" applyFont="1" applyBorder="1" applyAlignment="1">
      <alignment horizontal="left"/>
      <protection/>
    </xf>
    <xf numFmtId="0" fontId="2" fillId="0" borderId="0" xfId="52" applyFont="1" applyBorder="1" applyAlignment="1">
      <alignment horizontal="left" wrapText="1"/>
      <protection/>
    </xf>
    <xf numFmtId="49" fontId="2" fillId="0" borderId="16" xfId="52" applyNumberFormat="1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textRotation="90"/>
      <protection/>
    </xf>
    <xf numFmtId="49" fontId="2" fillId="0" borderId="16" xfId="52" applyNumberFormat="1" applyFont="1" applyBorder="1" applyAlignment="1">
      <alignment horizontal="center" vertical="center"/>
      <protection/>
    </xf>
    <xf numFmtId="49" fontId="2" fillId="0" borderId="19" xfId="52" applyNumberFormat="1" applyFont="1" applyBorder="1" applyAlignment="1">
      <alignment horizontal="center" vertical="center"/>
      <protection/>
    </xf>
    <xf numFmtId="0" fontId="2" fillId="0" borderId="19" xfId="52" applyFont="1" applyFill="1" applyBorder="1" applyAlignment="1">
      <alignment horizontal="center" vertical="center" wrapText="1"/>
      <protection/>
    </xf>
    <xf numFmtId="0" fontId="2" fillId="0" borderId="16" xfId="52" applyFont="1" applyFill="1" applyBorder="1" applyAlignment="1">
      <alignment horizontal="left" vertical="center" wrapText="1"/>
      <protection/>
    </xf>
    <xf numFmtId="49" fontId="2" fillId="0" borderId="16" xfId="52" applyNumberFormat="1" applyFont="1" applyFill="1" applyBorder="1" applyAlignment="1">
      <alignment horizontal="center" vertical="center" wrapText="1"/>
      <protection/>
    </xf>
    <xf numFmtId="0" fontId="2" fillId="0" borderId="19" xfId="52" applyFont="1" applyFill="1" applyBorder="1" applyAlignment="1">
      <alignment horizontal="center" vertical="center"/>
      <protection/>
    </xf>
    <xf numFmtId="0" fontId="2" fillId="0" borderId="19" xfId="52" applyNumberFormat="1" applyFont="1" applyFill="1" applyBorder="1" applyAlignment="1">
      <alignment horizontal="center" vertical="center"/>
      <protection/>
    </xf>
    <xf numFmtId="49" fontId="2" fillId="0" borderId="19" xfId="52" applyNumberFormat="1" applyFont="1" applyFill="1" applyBorder="1" applyAlignment="1">
      <alignment horizontal="center" vertical="center"/>
      <protection/>
    </xf>
    <xf numFmtId="0" fontId="2" fillId="0" borderId="16" xfId="52" applyFont="1" applyFill="1" applyBorder="1" applyAlignment="1">
      <alignment horizontal="center" vertical="center" wrapText="1"/>
      <protection/>
    </xf>
    <xf numFmtId="0" fontId="2" fillId="0" borderId="16" xfId="52" applyFont="1" applyFill="1" applyBorder="1" applyAlignment="1">
      <alignment horizontal="center" vertical="center"/>
      <protection/>
    </xf>
    <xf numFmtId="0" fontId="2" fillId="0" borderId="16" xfId="52" applyNumberFormat="1" applyFont="1" applyFill="1" applyBorder="1" applyAlignment="1">
      <alignment horizontal="center" vertical="center"/>
      <protection/>
    </xf>
    <xf numFmtId="49" fontId="2" fillId="0" borderId="16" xfId="52" applyNumberFormat="1" applyFont="1" applyFill="1" applyBorder="1" applyAlignment="1">
      <alignment horizontal="center" vertical="center"/>
      <protection/>
    </xf>
    <xf numFmtId="0" fontId="11" fillId="0" borderId="20" xfId="52" applyFont="1" applyBorder="1" applyAlignment="1">
      <alignment horizontal="center" vertical="center"/>
      <protection/>
    </xf>
    <xf numFmtId="0" fontId="2" fillId="0" borderId="21" xfId="52" applyNumberFormat="1" applyFont="1" applyFill="1" applyBorder="1" applyAlignment="1">
      <alignment horizontal="center" vertical="center"/>
      <protection/>
    </xf>
    <xf numFmtId="0" fontId="11" fillId="0" borderId="22" xfId="52" applyFont="1" applyBorder="1" applyAlignment="1">
      <alignment horizontal="center" vertical="center"/>
      <protection/>
    </xf>
    <xf numFmtId="0" fontId="2" fillId="0" borderId="23" xfId="52" applyNumberFormat="1" applyFont="1" applyFill="1" applyBorder="1" applyAlignment="1">
      <alignment horizontal="center" vertical="center"/>
      <protection/>
    </xf>
    <xf numFmtId="0" fontId="2" fillId="0" borderId="16" xfId="52" applyNumberFormat="1" applyFont="1" applyFill="1" applyBorder="1" applyAlignment="1">
      <alignment horizontal="center"/>
      <protection/>
    </xf>
    <xf numFmtId="49" fontId="2" fillId="0" borderId="21" xfId="52" applyNumberFormat="1" applyFont="1" applyFill="1" applyBorder="1" applyAlignment="1">
      <alignment horizontal="center" vertical="center"/>
      <protection/>
    </xf>
    <xf numFmtId="0" fontId="11" fillId="0" borderId="24" xfId="52" applyFont="1" applyBorder="1" applyAlignment="1">
      <alignment horizontal="center" vertical="center"/>
      <protection/>
    </xf>
    <xf numFmtId="49" fontId="2" fillId="0" borderId="21" xfId="52" applyNumberFormat="1" applyFont="1" applyBorder="1" applyAlignment="1">
      <alignment horizontal="center" vertical="center"/>
      <protection/>
    </xf>
    <xf numFmtId="0" fontId="2" fillId="0" borderId="21" xfId="52" applyFont="1" applyFill="1" applyBorder="1" applyAlignment="1">
      <alignment horizontal="center" vertical="center" wrapText="1"/>
      <protection/>
    </xf>
    <xf numFmtId="49" fontId="2" fillId="0" borderId="14" xfId="52" applyNumberFormat="1" applyFont="1" applyFill="1" applyBorder="1" applyAlignment="1">
      <alignment horizontal="center" vertical="center" wrapText="1"/>
      <protection/>
    </xf>
    <xf numFmtId="0" fontId="2" fillId="0" borderId="21" xfId="52" applyFont="1" applyFill="1" applyBorder="1" applyAlignment="1">
      <alignment horizontal="center" vertical="center"/>
      <protection/>
    </xf>
    <xf numFmtId="0" fontId="15" fillId="0" borderId="19" xfId="52" applyFont="1" applyBorder="1" applyAlignment="1">
      <alignment horizontal="center" vertical="center"/>
      <protection/>
    </xf>
    <xf numFmtId="0" fontId="62" fillId="0" borderId="25" xfId="0" applyFont="1" applyFill="1" applyBorder="1" applyAlignment="1" applyProtection="1">
      <alignment horizontal="center" vertical="center" wrapText="1"/>
      <protection/>
    </xf>
    <xf numFmtId="0" fontId="2" fillId="0" borderId="21" xfId="52" applyNumberFormat="1" applyFont="1" applyFill="1" applyBorder="1" applyAlignment="1">
      <alignment horizontal="center" vertical="center" wrapText="1"/>
      <protection/>
    </xf>
    <xf numFmtId="14" fontId="62" fillId="0" borderId="25" xfId="0" applyNumberFormat="1" applyFont="1" applyFill="1" applyBorder="1" applyAlignment="1" applyProtection="1">
      <alignment horizontal="center" vertical="center" wrapText="1"/>
      <protection/>
    </xf>
    <xf numFmtId="0" fontId="63" fillId="0" borderId="25" xfId="0" applyFont="1" applyFill="1" applyBorder="1" applyAlignment="1" applyProtection="1">
      <alignment horizontal="center" vertical="center" wrapText="1"/>
      <protection/>
    </xf>
    <xf numFmtId="0" fontId="17" fillId="0" borderId="19" xfId="52" applyNumberFormat="1" applyFont="1" applyFill="1" applyBorder="1" applyAlignment="1">
      <alignment horizontal="center" vertical="center" wrapText="1"/>
      <protection/>
    </xf>
    <xf numFmtId="0" fontId="2" fillId="0" borderId="16" xfId="52" applyNumberFormat="1" applyFont="1" applyFill="1" applyBorder="1" applyAlignment="1">
      <alignment horizontal="center" vertical="center" wrapText="1"/>
      <protection/>
    </xf>
    <xf numFmtId="0" fontId="17" fillId="0" borderId="16" xfId="52" applyNumberFormat="1" applyFont="1" applyFill="1" applyBorder="1" applyAlignment="1">
      <alignment horizontal="center" vertical="center" wrapText="1"/>
      <protection/>
    </xf>
    <xf numFmtId="0" fontId="2" fillId="0" borderId="19" xfId="52" applyNumberFormat="1" applyFont="1" applyFill="1" applyBorder="1" applyAlignment="1">
      <alignment horizontal="center" vertical="center" wrapText="1"/>
      <protection/>
    </xf>
    <xf numFmtId="0" fontId="15" fillId="0" borderId="19" xfId="52" applyNumberFormat="1" applyFont="1" applyFill="1" applyBorder="1" applyAlignment="1">
      <alignment horizontal="center" vertical="center"/>
      <protection/>
    </xf>
    <xf numFmtId="0" fontId="2" fillId="0" borderId="19" xfId="52" applyNumberFormat="1" applyFont="1" applyBorder="1" applyAlignment="1">
      <alignment horizontal="center" vertical="center"/>
      <protection/>
    </xf>
    <xf numFmtId="181" fontId="15" fillId="0" borderId="19" xfId="52" applyNumberFormat="1" applyFont="1" applyFill="1" applyBorder="1" applyAlignment="1">
      <alignment horizontal="center" vertical="center"/>
      <protection/>
    </xf>
    <xf numFmtId="0" fontId="3" fillId="0" borderId="19" xfId="52" applyFont="1" applyBorder="1" applyAlignment="1">
      <alignment horizontal="center" vertical="center" wrapText="1"/>
      <protection/>
    </xf>
    <xf numFmtId="0" fontId="64" fillId="0" borderId="0" xfId="0" applyFont="1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65" fillId="0" borderId="0" xfId="52" applyFont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/>
      <protection/>
    </xf>
    <xf numFmtId="0" fontId="4" fillId="0" borderId="0" xfId="52" applyFont="1" applyFill="1" applyBorder="1" applyAlignment="1">
      <alignment/>
      <protection/>
    </xf>
    <xf numFmtId="0" fontId="7" fillId="0" borderId="0" xfId="52" applyFont="1" applyBorder="1" applyAlignment="1">
      <alignment vertical="top"/>
      <protection/>
    </xf>
    <xf numFmtId="0" fontId="4" fillId="0" borderId="0" xfId="52" applyFont="1" applyBorder="1" applyAlignment="1">
      <alignment horizontal="center"/>
      <protection/>
    </xf>
    <xf numFmtId="0" fontId="7" fillId="0" borderId="10" xfId="52" applyFont="1" applyBorder="1" applyAlignment="1">
      <alignment vertical="top"/>
      <protection/>
    </xf>
    <xf numFmtId="0" fontId="11" fillId="0" borderId="0" xfId="52" applyFont="1" applyBorder="1" applyAlignment="1">
      <alignment vertical="top"/>
      <protection/>
    </xf>
    <xf numFmtId="0" fontId="3" fillId="0" borderId="18" xfId="52" applyFont="1" applyBorder="1" applyAlignment="1">
      <alignment horizontal="center" vertical="center" wrapText="1"/>
      <protection/>
    </xf>
    <xf numFmtId="0" fontId="3" fillId="0" borderId="26" xfId="52" applyFont="1" applyBorder="1" applyAlignment="1">
      <alignment horizontal="center" vertical="center" wrapText="1"/>
      <protection/>
    </xf>
    <xf numFmtId="0" fontId="3" fillId="0" borderId="22" xfId="52" applyFont="1" applyBorder="1" applyAlignment="1">
      <alignment horizontal="center" vertical="center" wrapText="1"/>
      <protection/>
    </xf>
    <xf numFmtId="0" fontId="3" fillId="0" borderId="27" xfId="52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174" fontId="10" fillId="0" borderId="0" xfId="52" applyNumberFormat="1" applyFont="1" applyFill="1" applyBorder="1" applyAlignment="1">
      <alignment horizontal="center" vertical="center"/>
      <protection/>
    </xf>
    <xf numFmtId="0" fontId="10" fillId="0" borderId="0" xfId="52" applyFont="1" applyBorder="1" applyAlignment="1">
      <alignment horizontal="center" vertical="center"/>
      <protection/>
    </xf>
    <xf numFmtId="175" fontId="10" fillId="0" borderId="0" xfId="52" applyNumberFormat="1" applyFont="1" applyBorder="1" applyAlignment="1">
      <alignment horizontal="center" vertical="center"/>
      <protection/>
    </xf>
    <xf numFmtId="0" fontId="3" fillId="0" borderId="19" xfId="52" applyNumberFormat="1" applyFont="1" applyBorder="1" applyAlignment="1">
      <alignment vertical="center" wrapText="1"/>
      <protection/>
    </xf>
    <xf numFmtId="49" fontId="7" fillId="0" borderId="19" xfId="52" applyNumberFormat="1" applyFont="1" applyBorder="1" applyAlignment="1">
      <alignment horizontal="center" vertical="center"/>
      <protection/>
    </xf>
    <xf numFmtId="0" fontId="3" fillId="0" borderId="19" xfId="52" applyNumberFormat="1" applyFont="1" applyBorder="1" applyAlignment="1">
      <alignment vertical="top"/>
      <protection/>
    </xf>
    <xf numFmtId="49" fontId="7" fillId="0" borderId="19" xfId="52" applyNumberFormat="1" applyFont="1" applyBorder="1" applyAlignment="1">
      <alignment horizontal="center" vertical="top" wrapText="1"/>
      <protection/>
    </xf>
    <xf numFmtId="49" fontId="7" fillId="0" borderId="19" xfId="52" applyNumberFormat="1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 vertical="top"/>
      <protection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17" fillId="0" borderId="21" xfId="52" applyNumberFormat="1" applyFont="1" applyFill="1" applyBorder="1" applyAlignment="1">
      <alignment horizontal="center" vertical="center" wrapText="1"/>
      <protection/>
    </xf>
    <xf numFmtId="0" fontId="15" fillId="0" borderId="19" xfId="52" applyNumberFormat="1" applyFont="1" applyBorder="1" applyAlignment="1">
      <alignment horizontal="center" vertical="center"/>
      <protection/>
    </xf>
    <xf numFmtId="0" fontId="15" fillId="0" borderId="16" xfId="52" applyNumberFormat="1" applyFont="1" applyFill="1" applyBorder="1" applyAlignment="1">
      <alignment horizontal="center" vertical="center"/>
      <protection/>
    </xf>
    <xf numFmtId="49" fontId="15" fillId="0" borderId="19" xfId="52" applyNumberFormat="1" applyFont="1" applyBorder="1" applyAlignment="1">
      <alignment horizontal="center" vertical="center"/>
      <protection/>
    </xf>
    <xf numFmtId="0" fontId="66" fillId="0" borderId="0" xfId="0" applyFont="1" applyAlignment="1">
      <alignment/>
    </xf>
    <xf numFmtId="0" fontId="67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right"/>
      <protection/>
    </xf>
    <xf numFmtId="0" fontId="6" fillId="0" borderId="0" xfId="52" applyFont="1" applyBorder="1" applyAlignment="1">
      <alignment horizontal="left"/>
      <protection/>
    </xf>
    <xf numFmtId="0" fontId="3" fillId="0" borderId="10" xfId="52" applyFont="1" applyBorder="1" applyAlignment="1">
      <alignment horizontal="left"/>
      <protection/>
    </xf>
    <xf numFmtId="49" fontId="3" fillId="0" borderId="0" xfId="52" applyNumberFormat="1" applyFont="1" applyBorder="1" applyAlignment="1">
      <alignment horizontal="left"/>
      <protection/>
    </xf>
    <xf numFmtId="0" fontId="3" fillId="0" borderId="16" xfId="52" applyFont="1" applyBorder="1" applyAlignment="1">
      <alignment horizontal="left"/>
      <protection/>
    </xf>
    <xf numFmtId="0" fontId="3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/>
    </xf>
    <xf numFmtId="175" fontId="3" fillId="0" borderId="0" xfId="0" applyNumberFormat="1" applyFont="1" applyBorder="1" applyAlignment="1">
      <alignment horizontal="center" vertical="center"/>
    </xf>
    <xf numFmtId="49" fontId="3" fillId="0" borderId="0" xfId="52" applyNumberFormat="1" applyFont="1" applyBorder="1" applyAlignment="1">
      <alignment horizontal="center" vertical="center"/>
      <protection/>
    </xf>
    <xf numFmtId="0" fontId="3" fillId="0" borderId="0" xfId="52" applyNumberFormat="1" applyFont="1" applyBorder="1" applyAlignment="1">
      <alignment horizontal="center" vertical="center" wrapText="1"/>
      <protection/>
    </xf>
    <xf numFmtId="0" fontId="10" fillId="0" borderId="0" xfId="52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center"/>
    </xf>
    <xf numFmtId="0" fontId="11" fillId="0" borderId="28" xfId="52" applyFont="1" applyBorder="1" applyAlignment="1">
      <alignment horizontal="center" vertical="center"/>
      <protection/>
    </xf>
    <xf numFmtId="0" fontId="17" fillId="0" borderId="0" xfId="0" applyNumberFormat="1" applyFont="1" applyBorder="1" applyAlignment="1">
      <alignment horizontal="center" vertical="top"/>
    </xf>
    <xf numFmtId="0" fontId="7" fillId="0" borderId="10" xfId="52" applyFont="1" applyBorder="1" applyAlignment="1">
      <alignment horizontal="left" vertical="top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180" fontId="65" fillId="0" borderId="0" xfId="52" applyNumberFormat="1" applyFont="1" applyBorder="1" applyAlignment="1">
      <alignment horizontal="center" vertical="center" wrapText="1"/>
      <protection/>
    </xf>
    <xf numFmtId="0" fontId="56" fillId="0" borderId="19" xfId="53" applyFill="1" applyBorder="1" applyAlignment="1">
      <alignment horizontal="left" vertical="top" wrapText="1"/>
      <protection/>
    </xf>
    <xf numFmtId="174" fontId="3" fillId="0" borderId="0" xfId="52" applyNumberFormat="1" applyFont="1" applyBorder="1" applyAlignment="1">
      <alignment horizontal="center" vertical="center"/>
      <protection/>
    </xf>
    <xf numFmtId="175" fontId="68" fillId="0" borderId="0" xfId="52" applyNumberFormat="1" applyFont="1" applyBorder="1" applyAlignment="1">
      <alignment horizontal="center" vertical="center"/>
      <protection/>
    </xf>
    <xf numFmtId="0" fontId="68" fillId="0" borderId="0" xfId="52" applyFont="1" applyBorder="1" applyAlignment="1">
      <alignment horizontal="center" vertical="center"/>
      <protection/>
    </xf>
    <xf numFmtId="0" fontId="2" fillId="0" borderId="11" xfId="52" applyFont="1" applyFill="1" applyBorder="1" applyAlignment="1">
      <alignment horizontal="left" vertical="center" wrapText="1"/>
      <protection/>
    </xf>
    <xf numFmtId="0" fontId="60" fillId="0" borderId="19" xfId="53" applyFont="1" applyFill="1" applyBorder="1" applyAlignment="1">
      <alignment horizontal="left" vertical="top" wrapText="1"/>
      <protection/>
    </xf>
    <xf numFmtId="0" fontId="2" fillId="0" borderId="19" xfId="52" applyFont="1" applyFill="1" applyBorder="1" applyAlignment="1">
      <alignment horizontal="left" vertical="center" wrapText="1"/>
      <protection/>
    </xf>
    <xf numFmtId="0" fontId="19" fillId="0" borderId="19" xfId="53" applyFont="1" applyFill="1" applyBorder="1" applyAlignment="1">
      <alignment horizontal="left" vertical="top" wrapText="1"/>
      <protection/>
    </xf>
    <xf numFmtId="0" fontId="19" fillId="0" borderId="16" xfId="53" applyFont="1" applyFill="1" applyBorder="1" applyAlignment="1">
      <alignment horizontal="left" vertical="top" wrapText="1"/>
      <protection/>
    </xf>
    <xf numFmtId="0" fontId="3" fillId="0" borderId="10" xfId="0" applyNumberFormat="1" applyFont="1" applyFill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174" fontId="3" fillId="0" borderId="16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Border="1" applyAlignment="1">
      <alignment horizontal="center" vertical="top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52" applyFont="1" applyBorder="1" applyAlignment="1">
      <alignment horizontal="center" vertical="center" wrapText="1"/>
      <protection/>
    </xf>
    <xf numFmtId="0" fontId="10" fillId="0" borderId="30" xfId="52" applyFont="1" applyBorder="1" applyAlignment="1">
      <alignment horizontal="center" vertical="center" wrapText="1"/>
      <protection/>
    </xf>
    <xf numFmtId="49" fontId="3" fillId="0" borderId="31" xfId="52" applyNumberFormat="1" applyFont="1" applyBorder="1" applyAlignment="1">
      <alignment vertical="center"/>
      <protection/>
    </xf>
    <xf numFmtId="49" fontId="3" fillId="0" borderId="32" xfId="52" applyNumberFormat="1" applyFont="1" applyBorder="1" applyAlignment="1">
      <alignment vertical="center" wrapText="1"/>
      <protection/>
    </xf>
    <xf numFmtId="0" fontId="0" fillId="0" borderId="33" xfId="53" applyFont="1" applyFill="1" applyBorder="1" applyAlignment="1">
      <alignment horizontal="left" vertical="top" wrapText="1"/>
      <protection/>
    </xf>
    <xf numFmtId="0" fontId="62" fillId="0" borderId="11" xfId="52" applyFont="1" applyFill="1" applyBorder="1" applyAlignment="1">
      <alignment horizontal="left" vertical="center" wrapText="1"/>
      <protection/>
    </xf>
    <xf numFmtId="0" fontId="0" fillId="0" borderId="19" xfId="53" applyFont="1" applyFill="1" applyBorder="1" applyAlignment="1">
      <alignment horizontal="left" vertical="top" wrapText="1"/>
      <protection/>
    </xf>
    <xf numFmtId="0" fontId="62" fillId="0" borderId="19" xfId="52" applyFont="1" applyFill="1" applyBorder="1" applyAlignment="1">
      <alignment horizontal="left" vertical="center" wrapText="1"/>
      <protection/>
    </xf>
    <xf numFmtId="0" fontId="0" fillId="0" borderId="16" xfId="53" applyFont="1" applyFill="1" applyBorder="1" applyAlignment="1">
      <alignment horizontal="left" vertical="top" wrapText="1"/>
      <protection/>
    </xf>
    <xf numFmtId="0" fontId="62" fillId="0" borderId="17" xfId="52" applyFont="1" applyFill="1" applyBorder="1" applyAlignment="1">
      <alignment horizontal="left" vertical="center" wrapText="1"/>
      <protection/>
    </xf>
    <xf numFmtId="0" fontId="0" fillId="0" borderId="17" xfId="53" applyFont="1" applyFill="1" applyBorder="1" applyAlignment="1">
      <alignment horizontal="left" vertical="top" wrapText="1"/>
      <protection/>
    </xf>
    <xf numFmtId="0" fontId="0" fillId="0" borderId="18" xfId="53" applyFont="1" applyFill="1" applyBorder="1" applyAlignment="1">
      <alignment horizontal="left" vertical="top" wrapText="1"/>
      <protection/>
    </xf>
    <xf numFmtId="0" fontId="2" fillId="0" borderId="0" xfId="52" applyFont="1" applyBorder="1" applyAlignment="1">
      <alignment horizontal="left" vertical="center" wrapText="1"/>
      <protection/>
    </xf>
    <xf numFmtId="0" fontId="2" fillId="0" borderId="16" xfId="52" applyNumberFormat="1" applyFont="1" applyFill="1" applyBorder="1" applyAlignment="1">
      <alignment vertical="center" wrapText="1"/>
      <protection/>
    </xf>
    <xf numFmtId="0" fontId="2" fillId="0" borderId="19" xfId="52" applyNumberFormat="1" applyFont="1" applyFill="1" applyBorder="1" applyAlignment="1">
      <alignment vertical="center"/>
      <protection/>
    </xf>
    <xf numFmtId="0" fontId="19" fillId="0" borderId="33" xfId="53" applyFont="1" applyFill="1" applyBorder="1" applyAlignment="1">
      <alignment horizontal="left" vertical="top" wrapText="1"/>
      <protection/>
    </xf>
    <xf numFmtId="0" fontId="3" fillId="0" borderId="0" xfId="52" applyNumberFormat="1" applyFont="1" applyBorder="1" applyAlignment="1">
      <alignment horizontal="left" vertical="top" wrapText="1"/>
      <protection/>
    </xf>
    <xf numFmtId="0" fontId="7" fillId="0" borderId="0" xfId="52" applyFont="1" applyBorder="1" applyAlignment="1">
      <alignment horizontal="center" vertical="center"/>
      <protection/>
    </xf>
    <xf numFmtId="179" fontId="67" fillId="0" borderId="0" xfId="52" applyNumberFormat="1" applyFont="1" applyBorder="1" applyAlignment="1">
      <alignment horizontal="center"/>
      <protection/>
    </xf>
    <xf numFmtId="0" fontId="67" fillId="0" borderId="16" xfId="52" applyFont="1" applyFill="1" applyBorder="1" applyAlignment="1">
      <alignment horizontal="center" vertical="center"/>
      <protection/>
    </xf>
    <xf numFmtId="0" fontId="67" fillId="0" borderId="19" xfId="52" applyNumberFormat="1" applyFont="1" applyFill="1" applyBorder="1" applyAlignment="1">
      <alignment horizontal="center" vertical="center"/>
      <protection/>
    </xf>
    <xf numFmtId="0" fontId="67" fillId="0" borderId="0" xfId="52" applyFont="1" applyBorder="1" applyAlignment="1">
      <alignment horizontal="center" vertical="center" wrapText="1"/>
      <protection/>
    </xf>
    <xf numFmtId="175" fontId="65" fillId="0" borderId="0" xfId="52" applyNumberFormat="1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left" vertical="top"/>
      <protection/>
    </xf>
    <xf numFmtId="0" fontId="69" fillId="0" borderId="0" xfId="0" applyFont="1" applyAlignment="1">
      <alignment horizontal="center" wrapText="1"/>
    </xf>
    <xf numFmtId="0" fontId="69" fillId="0" borderId="0" xfId="0" applyFont="1" applyAlignment="1">
      <alignment horizontal="center"/>
    </xf>
    <xf numFmtId="0" fontId="3" fillId="0" borderId="2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3" fillId="0" borderId="19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left" wrapText="1"/>
    </xf>
    <xf numFmtId="0" fontId="3" fillId="0" borderId="24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17" fillId="0" borderId="0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0" fontId="17" fillId="0" borderId="12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75" fontId="3" fillId="0" borderId="17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2" fillId="0" borderId="12" xfId="52" applyNumberFormat="1" applyFont="1" applyBorder="1" applyAlignment="1">
      <alignment horizontal="center" vertical="top" wrapText="1"/>
      <protection/>
    </xf>
    <xf numFmtId="0" fontId="2" fillId="0" borderId="0" xfId="52" applyNumberFormat="1" applyFont="1" applyBorder="1" applyAlignment="1">
      <alignment horizontal="center" vertical="top" wrapText="1"/>
      <protection/>
    </xf>
    <xf numFmtId="0" fontId="4" fillId="0" borderId="10" xfId="52" applyFont="1" applyBorder="1" applyAlignment="1">
      <alignment horizontal="center"/>
      <protection/>
    </xf>
    <xf numFmtId="0" fontId="3" fillId="0" borderId="11" xfId="52" applyNumberFormat="1" applyFont="1" applyBorder="1" applyAlignment="1">
      <alignment horizontal="center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3" xfId="52" applyNumberFormat="1" applyFont="1" applyBorder="1" applyAlignment="1">
      <alignment horizontal="center" vertical="center" wrapText="1"/>
      <protection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49" fontId="3" fillId="0" borderId="11" xfId="52" applyNumberFormat="1" applyFont="1" applyBorder="1" applyAlignment="1">
      <alignment horizontal="center" vertical="center"/>
      <protection/>
    </xf>
    <xf numFmtId="49" fontId="3" fillId="0" borderId="12" xfId="52" applyNumberFormat="1" applyFont="1" applyBorder="1" applyAlignment="1">
      <alignment horizontal="center" vertical="center"/>
      <protection/>
    </xf>
    <xf numFmtId="49" fontId="3" fillId="0" borderId="13" xfId="52" applyNumberFormat="1" applyFont="1" applyBorder="1" applyAlignment="1">
      <alignment horizontal="center" vertical="center"/>
      <protection/>
    </xf>
    <xf numFmtId="49" fontId="3" fillId="0" borderId="14" xfId="52" applyNumberFormat="1" applyFont="1" applyBorder="1" applyAlignment="1">
      <alignment horizontal="center" vertical="center"/>
      <protection/>
    </xf>
    <xf numFmtId="49" fontId="3" fillId="0" borderId="10" xfId="52" applyNumberFormat="1" applyFont="1" applyBorder="1" applyAlignment="1">
      <alignment horizontal="center" vertical="center"/>
      <protection/>
    </xf>
    <xf numFmtId="49" fontId="3" fillId="0" borderId="15" xfId="52" applyNumberFormat="1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wrapText="1"/>
      <protection/>
    </xf>
    <xf numFmtId="0" fontId="18" fillId="0" borderId="10" xfId="52" applyFont="1" applyBorder="1" applyAlignment="1">
      <alignment horizontal="center"/>
      <protection/>
    </xf>
    <xf numFmtId="0" fontId="17" fillId="0" borderId="0" xfId="52" applyFont="1" applyBorder="1" applyAlignment="1">
      <alignment horizontal="center" vertical="top"/>
      <protection/>
    </xf>
    <xf numFmtId="0" fontId="3" fillId="0" borderId="19" xfId="52" applyFont="1" applyBorder="1" applyAlignment="1">
      <alignment horizontal="center" vertical="center" wrapText="1"/>
      <protection/>
    </xf>
    <xf numFmtId="0" fontId="3" fillId="0" borderId="19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17" fillId="0" borderId="12" xfId="52" applyNumberFormat="1" applyFont="1" applyBorder="1" applyAlignment="1">
      <alignment horizontal="center" vertical="top" wrapText="1"/>
      <protection/>
    </xf>
    <xf numFmtId="0" fontId="17" fillId="0" borderId="0" xfId="52" applyNumberFormat="1" applyFont="1" applyBorder="1" applyAlignment="1">
      <alignment horizontal="center" vertical="top" wrapText="1"/>
      <protection/>
    </xf>
    <xf numFmtId="0" fontId="7" fillId="0" borderId="0" xfId="52" applyFont="1" applyBorder="1" applyAlignment="1">
      <alignment horizontal="center" vertical="top"/>
      <protection/>
    </xf>
    <xf numFmtId="0" fontId="10" fillId="0" borderId="11" xfId="52" applyNumberFormat="1" applyFont="1" applyBorder="1" applyAlignment="1">
      <alignment horizontal="center" vertical="center" wrapText="1"/>
      <protection/>
    </xf>
    <xf numFmtId="0" fontId="10" fillId="0" borderId="14" xfId="52" applyNumberFormat="1" applyFont="1" applyBorder="1" applyAlignment="1">
      <alignment horizontal="center" vertical="center" wrapText="1"/>
      <protection/>
    </xf>
    <xf numFmtId="180" fontId="10" fillId="0" borderId="11" xfId="52" applyNumberFormat="1" applyFont="1" applyBorder="1" applyAlignment="1">
      <alignment horizontal="center" vertical="center" wrapText="1"/>
      <protection/>
    </xf>
    <xf numFmtId="180" fontId="10" fillId="0" borderId="14" xfId="52" applyNumberFormat="1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 vertical="top" wrapText="1"/>
      <protection/>
    </xf>
    <xf numFmtId="0" fontId="3" fillId="0" borderId="12" xfId="52" applyNumberFormat="1" applyFont="1" applyBorder="1" applyAlignment="1">
      <alignment horizontal="center" vertical="top" wrapText="1"/>
      <protection/>
    </xf>
    <xf numFmtId="0" fontId="3" fillId="0" borderId="13" xfId="52" applyNumberFormat="1" applyFont="1" applyBorder="1" applyAlignment="1">
      <alignment horizontal="center" vertical="top" wrapText="1"/>
      <protection/>
    </xf>
    <xf numFmtId="0" fontId="3" fillId="0" borderId="14" xfId="52" applyNumberFormat="1" applyFont="1" applyBorder="1" applyAlignment="1">
      <alignment horizontal="center" vertical="top" wrapText="1"/>
      <protection/>
    </xf>
    <xf numFmtId="0" fontId="3" fillId="0" borderId="10" xfId="52" applyNumberFormat="1" applyFont="1" applyBorder="1" applyAlignment="1">
      <alignment horizontal="center" vertical="top" wrapText="1"/>
      <protection/>
    </xf>
    <xf numFmtId="0" fontId="3" fillId="0" borderId="15" xfId="52" applyNumberFormat="1" applyFont="1" applyBorder="1" applyAlignment="1">
      <alignment horizontal="center" vertical="top" wrapText="1"/>
      <protection/>
    </xf>
    <xf numFmtId="0" fontId="3" fillId="0" borderId="17" xfId="52" applyNumberFormat="1" applyFont="1" applyBorder="1" applyAlignment="1">
      <alignment horizontal="left" vertical="top" wrapText="1"/>
      <protection/>
    </xf>
    <xf numFmtId="0" fontId="3" fillId="0" borderId="18" xfId="52" applyNumberFormat="1" applyFont="1" applyBorder="1" applyAlignment="1">
      <alignment horizontal="left" vertical="top" wrapText="1"/>
      <protection/>
    </xf>
    <xf numFmtId="0" fontId="3" fillId="0" borderId="19" xfId="52" applyNumberFormat="1" applyFont="1" applyBorder="1" applyAlignment="1">
      <alignment horizontal="left" vertical="top" wrapText="1"/>
      <protection/>
    </xf>
    <xf numFmtId="0" fontId="7" fillId="0" borderId="19" xfId="52" applyFont="1" applyBorder="1" applyAlignment="1">
      <alignment horizontal="center" vertical="center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49" fontId="7" fillId="0" borderId="19" xfId="52" applyNumberFormat="1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center" vertical="center"/>
      <protection/>
    </xf>
    <xf numFmtId="0" fontId="3" fillId="0" borderId="18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justify" wrapText="1"/>
      <protection/>
    </xf>
    <xf numFmtId="0" fontId="14" fillId="0" borderId="0" xfId="52" applyFont="1" applyBorder="1" applyAlignment="1">
      <alignment horizontal="justify" wrapText="1"/>
      <protection/>
    </xf>
    <xf numFmtId="49" fontId="3" fillId="0" borderId="11" xfId="52" applyNumberFormat="1" applyFont="1" applyBorder="1" applyAlignment="1">
      <alignment horizontal="center" vertical="top"/>
      <protection/>
    </xf>
    <xf numFmtId="49" fontId="3" fillId="0" borderId="12" xfId="52" applyNumberFormat="1" applyFont="1" applyBorder="1" applyAlignment="1">
      <alignment horizontal="center" vertical="top"/>
      <protection/>
    </xf>
    <xf numFmtId="49" fontId="3" fillId="0" borderId="13" xfId="52" applyNumberFormat="1" applyFont="1" applyBorder="1" applyAlignment="1">
      <alignment horizontal="center" vertical="top"/>
      <protection/>
    </xf>
    <xf numFmtId="49" fontId="3" fillId="0" borderId="14" xfId="52" applyNumberFormat="1" applyFont="1" applyBorder="1" applyAlignment="1">
      <alignment horizontal="center" vertical="top"/>
      <protection/>
    </xf>
    <xf numFmtId="49" fontId="3" fillId="0" borderId="10" xfId="52" applyNumberFormat="1" applyFont="1" applyBorder="1" applyAlignment="1">
      <alignment horizontal="center" vertical="top"/>
      <protection/>
    </xf>
    <xf numFmtId="49" fontId="3" fillId="0" borderId="15" xfId="52" applyNumberFormat="1" applyFont="1" applyBorder="1" applyAlignment="1">
      <alignment horizontal="center" vertical="top"/>
      <protection/>
    </xf>
    <xf numFmtId="0" fontId="3" fillId="0" borderId="11" xfId="52" applyFont="1" applyBorder="1" applyAlignment="1">
      <alignment horizontal="left" vertical="top"/>
      <protection/>
    </xf>
    <xf numFmtId="0" fontId="3" fillId="0" borderId="14" xfId="52" applyFont="1" applyBorder="1" applyAlignment="1">
      <alignment horizontal="left" vertical="top"/>
      <protection/>
    </xf>
    <xf numFmtId="0" fontId="3" fillId="0" borderId="12" xfId="52" applyNumberFormat="1" applyFont="1" applyBorder="1" applyAlignment="1">
      <alignment horizontal="left" vertical="top" wrapText="1"/>
      <protection/>
    </xf>
    <xf numFmtId="0" fontId="3" fillId="0" borderId="13" xfId="52" applyNumberFormat="1" applyFont="1" applyBorder="1" applyAlignment="1">
      <alignment horizontal="left" vertical="top" wrapText="1"/>
      <protection/>
    </xf>
    <xf numFmtId="0" fontId="3" fillId="0" borderId="10" xfId="52" applyNumberFormat="1" applyFont="1" applyBorder="1" applyAlignment="1">
      <alignment horizontal="left" vertical="top" wrapText="1"/>
      <protection/>
    </xf>
    <xf numFmtId="0" fontId="3" fillId="0" borderId="15" xfId="52" applyNumberFormat="1" applyFont="1" applyBorder="1" applyAlignment="1">
      <alignment horizontal="left" vertical="top" wrapText="1"/>
      <protection/>
    </xf>
    <xf numFmtId="0" fontId="3" fillId="0" borderId="11" xfId="52" applyNumberFormat="1" applyFont="1" applyBorder="1" applyAlignment="1">
      <alignment horizontal="center" wrapText="1"/>
      <protection/>
    </xf>
    <xf numFmtId="0" fontId="3" fillId="0" borderId="12" xfId="52" applyNumberFormat="1" applyFont="1" applyBorder="1" applyAlignment="1">
      <alignment horizontal="center" wrapText="1"/>
      <protection/>
    </xf>
    <xf numFmtId="0" fontId="3" fillId="0" borderId="13" xfId="52" applyNumberFormat="1" applyFont="1" applyBorder="1" applyAlignment="1">
      <alignment horizontal="center" wrapText="1"/>
      <protection/>
    </xf>
    <xf numFmtId="0" fontId="3" fillId="0" borderId="11" xfId="52" applyNumberFormat="1" applyFont="1" applyBorder="1" applyAlignment="1">
      <alignment horizontal="center" vertical="center"/>
      <protection/>
    </xf>
    <xf numFmtId="0" fontId="3" fillId="0" borderId="12" xfId="52" applyNumberFormat="1" applyFont="1" applyBorder="1" applyAlignment="1">
      <alignment horizontal="center" vertical="center"/>
      <protection/>
    </xf>
    <xf numFmtId="0" fontId="3" fillId="0" borderId="13" xfId="52" applyNumberFormat="1" applyFont="1" applyBorder="1" applyAlignment="1">
      <alignment horizontal="center" vertical="center"/>
      <protection/>
    </xf>
    <xf numFmtId="0" fontId="3" fillId="0" borderId="14" xfId="52" applyNumberFormat="1" applyFont="1" applyBorder="1" applyAlignment="1">
      <alignment horizontal="center" vertical="center"/>
      <protection/>
    </xf>
    <xf numFmtId="0" fontId="3" fillId="0" borderId="10" xfId="52" applyNumberFormat="1" applyFont="1" applyBorder="1" applyAlignment="1">
      <alignment horizontal="center" vertical="center"/>
      <protection/>
    </xf>
    <xf numFmtId="0" fontId="3" fillId="0" borderId="15" xfId="52" applyNumberFormat="1" applyFont="1" applyBorder="1" applyAlignment="1">
      <alignment horizontal="center" vertical="center"/>
      <protection/>
    </xf>
    <xf numFmtId="49" fontId="3" fillId="0" borderId="21" xfId="52" applyNumberFormat="1" applyFont="1" applyFill="1" applyBorder="1" applyAlignment="1">
      <alignment horizontal="center" vertical="top"/>
      <protection/>
    </xf>
    <xf numFmtId="49" fontId="3" fillId="0" borderId="19" xfId="52" applyNumberFormat="1" applyFont="1" applyBorder="1" applyAlignment="1">
      <alignment horizontal="center" vertical="top"/>
      <protection/>
    </xf>
    <xf numFmtId="0" fontId="3" fillId="0" borderId="19" xfId="52" applyNumberFormat="1" applyFont="1" applyFill="1" applyBorder="1" applyAlignment="1">
      <alignment horizontal="center" vertical="top" wrapText="1"/>
      <protection/>
    </xf>
    <xf numFmtId="49" fontId="3" fillId="0" borderId="19" xfId="52" applyNumberFormat="1" applyFont="1" applyFill="1" applyBorder="1" applyAlignment="1">
      <alignment horizontal="left" vertical="top" wrapText="1"/>
      <protection/>
    </xf>
    <xf numFmtId="49" fontId="3" fillId="0" borderId="11" xfId="52" applyNumberFormat="1" applyFont="1" applyFill="1" applyBorder="1" applyAlignment="1">
      <alignment horizontal="left" vertical="top" wrapText="1"/>
      <protection/>
    </xf>
    <xf numFmtId="49" fontId="3" fillId="0" borderId="12" xfId="52" applyNumberFormat="1" applyFont="1" applyFill="1" applyBorder="1" applyAlignment="1">
      <alignment horizontal="left" vertical="top" wrapText="1"/>
      <protection/>
    </xf>
    <xf numFmtId="49" fontId="3" fillId="0" borderId="13" xfId="52" applyNumberFormat="1" applyFont="1" applyFill="1" applyBorder="1" applyAlignment="1">
      <alignment horizontal="left" vertical="top" wrapText="1"/>
      <protection/>
    </xf>
    <xf numFmtId="49" fontId="3" fillId="0" borderId="14" xfId="52" applyNumberFormat="1" applyFont="1" applyFill="1" applyBorder="1" applyAlignment="1">
      <alignment horizontal="left" vertical="top" wrapText="1"/>
      <protection/>
    </xf>
    <xf numFmtId="49" fontId="3" fillId="0" borderId="10" xfId="52" applyNumberFormat="1" applyFont="1" applyFill="1" applyBorder="1" applyAlignment="1">
      <alignment horizontal="left" vertical="top" wrapText="1"/>
      <protection/>
    </xf>
    <xf numFmtId="49" fontId="3" fillId="0" borderId="15" xfId="52" applyNumberFormat="1" applyFont="1" applyFill="1" applyBorder="1" applyAlignment="1">
      <alignment horizontal="left" vertical="top" wrapText="1"/>
      <protection/>
    </xf>
    <xf numFmtId="0" fontId="3" fillId="0" borderId="21" xfId="52" applyNumberFormat="1" applyFont="1" applyFill="1" applyBorder="1" applyAlignment="1">
      <alignment horizontal="center" vertical="top"/>
      <protection/>
    </xf>
    <xf numFmtId="0" fontId="4" fillId="0" borderId="10" xfId="52" applyFont="1" applyFill="1" applyBorder="1" applyAlignment="1">
      <alignment horizontal="center"/>
      <protection/>
    </xf>
    <xf numFmtId="174" fontId="3" fillId="0" borderId="11" xfId="52" applyNumberFormat="1" applyFont="1" applyBorder="1" applyAlignment="1">
      <alignment horizontal="center" wrapText="1"/>
      <protection/>
    </xf>
    <xf numFmtId="174" fontId="3" fillId="0" borderId="12" xfId="52" applyNumberFormat="1" applyFont="1" applyBorder="1" applyAlignment="1">
      <alignment horizontal="center" wrapText="1"/>
      <protection/>
    </xf>
    <xf numFmtId="174" fontId="3" fillId="0" borderId="13" xfId="52" applyNumberFormat="1" applyFont="1" applyBorder="1" applyAlignment="1">
      <alignment horizontal="center" wrapText="1"/>
      <protection/>
    </xf>
    <xf numFmtId="0" fontId="4" fillId="0" borderId="0" xfId="0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7" xfId="0" applyFont="1" applyBorder="1" applyAlignment="1">
      <alignment horizontal="justify" vertical="top" wrapText="1"/>
    </xf>
    <xf numFmtId="0" fontId="10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18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70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29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top" wrapText="1"/>
    </xf>
    <xf numFmtId="0" fontId="4" fillId="0" borderId="10" xfId="52" applyFont="1" applyFill="1" applyBorder="1" applyAlignment="1">
      <alignment horizontal="left"/>
      <protection/>
    </xf>
    <xf numFmtId="0" fontId="11" fillId="0" borderId="12" xfId="52" applyFont="1" applyBorder="1" applyAlignment="1">
      <alignment horizontal="left" vertical="top"/>
      <protection/>
    </xf>
    <xf numFmtId="0" fontId="11" fillId="0" borderId="0" xfId="52" applyFont="1" applyBorder="1" applyAlignment="1">
      <alignment horizontal="left" vertical="top"/>
      <protection/>
    </xf>
    <xf numFmtId="0" fontId="10" fillId="0" borderId="19" xfId="52" applyFont="1" applyBorder="1" applyAlignment="1">
      <alignment horizontal="center" vertical="top"/>
      <protection/>
    </xf>
    <xf numFmtId="0" fontId="4" fillId="0" borderId="0" xfId="52" applyFont="1" applyBorder="1" applyAlignment="1">
      <alignment horizontal="center" vertical="top" wrapText="1"/>
      <protection/>
    </xf>
    <xf numFmtId="0" fontId="4" fillId="0" borderId="0" xfId="52" applyFont="1" applyBorder="1" applyAlignment="1">
      <alignment horizontal="center" vertical="top"/>
      <protection/>
    </xf>
    <xf numFmtId="0" fontId="10" fillId="0" borderId="19" xfId="52" applyFont="1" applyBorder="1" applyAlignment="1">
      <alignment horizontal="center" vertical="center"/>
      <protection/>
    </xf>
    <xf numFmtId="180" fontId="10" fillId="0" borderId="19" xfId="52" applyNumberFormat="1" applyFont="1" applyFill="1" applyBorder="1" applyAlignment="1">
      <alignment horizontal="center" vertical="center"/>
      <protection/>
    </xf>
    <xf numFmtId="175" fontId="10" fillId="0" borderId="16" xfId="52" applyNumberFormat="1" applyFont="1" applyFill="1" applyBorder="1" applyAlignment="1">
      <alignment horizontal="center" vertical="center"/>
      <protection/>
    </xf>
    <xf numFmtId="175" fontId="10" fillId="0" borderId="17" xfId="52" applyNumberFormat="1" applyFont="1" applyFill="1" applyBorder="1" applyAlignment="1">
      <alignment horizontal="center" vertical="center"/>
      <protection/>
    </xf>
    <xf numFmtId="175" fontId="10" fillId="0" borderId="18" xfId="52" applyNumberFormat="1" applyFont="1" applyFill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 vertical="center"/>
      <protection/>
    </xf>
    <xf numFmtId="49" fontId="2" fillId="0" borderId="12" xfId="52" applyNumberFormat="1" applyFont="1" applyBorder="1" applyAlignment="1">
      <alignment horizontal="center" vertical="center"/>
      <protection/>
    </xf>
    <xf numFmtId="49" fontId="2" fillId="0" borderId="13" xfId="52" applyNumberFormat="1" applyFont="1" applyBorder="1" applyAlignment="1">
      <alignment horizontal="center" vertical="center"/>
      <protection/>
    </xf>
    <xf numFmtId="49" fontId="2" fillId="0" borderId="16" xfId="52" applyNumberFormat="1" applyFont="1" applyBorder="1" applyAlignment="1">
      <alignment horizontal="center" vertical="center"/>
      <protection/>
    </xf>
    <xf numFmtId="49" fontId="2" fillId="0" borderId="17" xfId="52" applyNumberFormat="1" applyFont="1" applyBorder="1" applyAlignment="1">
      <alignment horizontal="center" vertical="center"/>
      <protection/>
    </xf>
    <xf numFmtId="49" fontId="2" fillId="0" borderId="18" xfId="52" applyNumberFormat="1" applyFont="1" applyBorder="1" applyAlignment="1">
      <alignment horizontal="center" vertical="center"/>
      <protection/>
    </xf>
    <xf numFmtId="0" fontId="10" fillId="0" borderId="16" xfId="52" applyFont="1" applyBorder="1" applyAlignment="1">
      <alignment horizontal="center" vertical="center" wrapText="1"/>
      <protection/>
    </xf>
    <xf numFmtId="0" fontId="10" fillId="0" borderId="17" xfId="52" applyFont="1" applyBorder="1" applyAlignment="1">
      <alignment horizontal="center" vertical="center" wrapText="1"/>
      <protection/>
    </xf>
    <xf numFmtId="0" fontId="10" fillId="0" borderId="18" xfId="52" applyFont="1" applyBorder="1" applyAlignment="1">
      <alignment horizontal="center" vertical="center" wrapText="1"/>
      <protection/>
    </xf>
    <xf numFmtId="0" fontId="10" fillId="0" borderId="16" xfId="52" applyFont="1" applyBorder="1" applyAlignment="1" quotePrefix="1">
      <alignment horizontal="center" vertical="center" wrapText="1"/>
      <protection/>
    </xf>
    <xf numFmtId="0" fontId="10" fillId="0" borderId="17" xfId="52" applyFont="1" applyBorder="1" applyAlignment="1" quotePrefix="1">
      <alignment horizontal="center" vertical="center" wrapText="1"/>
      <protection/>
    </xf>
    <xf numFmtId="0" fontId="10" fillId="0" borderId="18" xfId="52" applyFont="1" applyBorder="1" applyAlignment="1" quotePrefix="1">
      <alignment horizontal="center" vertical="center" wrapText="1"/>
      <protection/>
    </xf>
    <xf numFmtId="0" fontId="10" fillId="0" borderId="16" xfId="52" applyFont="1" applyBorder="1" applyAlignment="1">
      <alignment horizontal="center" vertical="center"/>
      <protection/>
    </xf>
    <xf numFmtId="0" fontId="10" fillId="0" borderId="17" xfId="52" applyFont="1" applyBorder="1" applyAlignment="1">
      <alignment horizontal="center" vertical="center"/>
      <protection/>
    </xf>
    <xf numFmtId="0" fontId="10" fillId="0" borderId="18" xfId="52" applyFont="1" applyBorder="1" applyAlignment="1">
      <alignment horizontal="center" vertical="center"/>
      <protection/>
    </xf>
    <xf numFmtId="0" fontId="10" fillId="0" borderId="11" xfId="52" applyFont="1" applyBorder="1" applyAlignment="1" quotePrefix="1">
      <alignment horizontal="center" vertical="center" wrapText="1"/>
      <protection/>
    </xf>
    <xf numFmtId="0" fontId="10" fillId="0" borderId="12" xfId="52" applyFont="1" applyBorder="1" applyAlignment="1" quotePrefix="1">
      <alignment horizontal="center" vertical="center" wrapText="1"/>
      <protection/>
    </xf>
    <xf numFmtId="0" fontId="10" fillId="0" borderId="13" xfId="52" applyFont="1" applyBorder="1" applyAlignment="1" quotePrefix="1">
      <alignment horizontal="center" vertical="center" wrapText="1"/>
      <protection/>
    </xf>
    <xf numFmtId="0" fontId="2" fillId="0" borderId="11" xfId="52" applyFont="1" applyBorder="1" applyAlignment="1">
      <alignment horizontal="center" vertical="center" textRotation="90" wrapText="1"/>
      <protection/>
    </xf>
    <xf numFmtId="0" fontId="2" fillId="0" borderId="34" xfId="52" applyFont="1" applyBorder="1" applyAlignment="1">
      <alignment horizontal="center" vertical="center" textRotation="90" wrapText="1"/>
      <protection/>
    </xf>
    <xf numFmtId="0" fontId="6" fillId="0" borderId="0" xfId="52" applyFont="1" applyBorder="1" applyAlignment="1">
      <alignment horizontal="justify" vertical="top" wrapText="1"/>
      <protection/>
    </xf>
    <xf numFmtId="0" fontId="7" fillId="0" borderId="10" xfId="52" applyFont="1" applyBorder="1" applyAlignment="1">
      <alignment horizontal="center" vertical="top"/>
      <protection/>
    </xf>
    <xf numFmtId="49" fontId="2" fillId="0" borderId="17" xfId="52" applyNumberFormat="1" applyFont="1" applyBorder="1" applyAlignment="1">
      <alignment horizontal="left" vertical="center" wrapText="1"/>
      <protection/>
    </xf>
    <xf numFmtId="0" fontId="4" fillId="0" borderId="0" xfId="52" applyFont="1" applyFill="1" applyBorder="1" applyAlignment="1">
      <alignment horizontal="center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9" xfId="52" applyFont="1" applyBorder="1" applyAlignment="1">
      <alignment horizontal="center" vertical="center" textRotation="90"/>
      <protection/>
    </xf>
    <xf numFmtId="0" fontId="18" fillId="0" borderId="0" xfId="52" applyFont="1" applyBorder="1" applyAlignment="1">
      <alignment horizontal="center" wrapText="1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2" fillId="0" borderId="16" xfId="52" applyFont="1" applyBorder="1" applyAlignment="1">
      <alignment horizontal="center" vertical="center"/>
      <protection/>
    </xf>
    <xf numFmtId="0" fontId="2" fillId="0" borderId="17" xfId="52" applyFont="1" applyBorder="1" applyAlignment="1">
      <alignment horizontal="center" vertical="center"/>
      <protection/>
    </xf>
    <xf numFmtId="49" fontId="15" fillId="0" borderId="16" xfId="52" applyNumberFormat="1" applyFont="1" applyBorder="1" applyAlignment="1">
      <alignment horizontal="left" vertical="center" wrapText="1"/>
      <protection/>
    </xf>
    <xf numFmtId="49" fontId="15" fillId="0" borderId="17" xfId="52" applyNumberFormat="1" applyFont="1" applyBorder="1" applyAlignment="1">
      <alignment horizontal="left" vertical="center" wrapText="1"/>
      <protection/>
    </xf>
    <xf numFmtId="49" fontId="15" fillId="0" borderId="18" xfId="52" applyNumberFormat="1" applyFont="1" applyBorder="1" applyAlignment="1">
      <alignment horizontal="left" vertical="center" wrapText="1"/>
      <protection/>
    </xf>
    <xf numFmtId="0" fontId="3" fillId="0" borderId="34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49" fontId="3" fillId="0" borderId="35" xfId="52" applyNumberFormat="1" applyFont="1" applyBorder="1" applyAlignment="1">
      <alignment horizontal="center" vertical="center"/>
      <protection/>
    </xf>
    <xf numFmtId="49" fontId="3" fillId="0" borderId="36" xfId="52" applyNumberFormat="1" applyFont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18" fillId="0" borderId="10" xfId="52" applyFont="1" applyFill="1" applyBorder="1" applyAlignment="1">
      <alignment horizontal="center"/>
      <protection/>
    </xf>
    <xf numFmtId="0" fontId="11" fillId="0" borderId="0" xfId="52" applyFont="1" applyBorder="1" applyAlignment="1">
      <alignment horizontal="center" vertical="top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10" fillId="0" borderId="37" xfId="52" applyFont="1" applyBorder="1" applyAlignment="1">
      <alignment horizontal="center" vertical="center" wrapText="1"/>
      <protection/>
    </xf>
    <xf numFmtId="0" fontId="10" fillId="0" borderId="38" xfId="52" applyFont="1" applyBorder="1" applyAlignment="1">
      <alignment horizontal="center" vertical="center" wrapText="1"/>
      <protection/>
    </xf>
    <xf numFmtId="49" fontId="3" fillId="0" borderId="39" xfId="52" applyNumberFormat="1" applyFont="1" applyBorder="1" applyAlignment="1">
      <alignment horizontal="center" vertical="center"/>
      <protection/>
    </xf>
    <xf numFmtId="0" fontId="3" fillId="0" borderId="40" xfId="52" applyFont="1" applyFill="1" applyBorder="1" applyAlignment="1">
      <alignment horizontal="center" vertical="center" wrapText="1"/>
      <protection/>
    </xf>
    <xf numFmtId="0" fontId="7" fillId="0" borderId="41" xfId="52" applyFont="1" applyBorder="1" applyAlignment="1">
      <alignment horizontal="center" vertical="center" wrapText="1"/>
      <protection/>
    </xf>
    <xf numFmtId="0" fontId="7" fillId="0" borderId="18" xfId="0" applyFont="1" applyBorder="1" applyAlignment="1">
      <alignment horizontal="center" vertical="center" wrapText="1"/>
    </xf>
    <xf numFmtId="180" fontId="10" fillId="0" borderId="37" xfId="52" applyNumberFormat="1" applyFont="1" applyFill="1" applyBorder="1" applyAlignment="1">
      <alignment horizontal="center" vertical="center" wrapText="1"/>
      <protection/>
    </xf>
    <xf numFmtId="180" fontId="10" fillId="0" borderId="38" xfId="52" applyNumberFormat="1" applyFont="1" applyFill="1" applyBorder="1" applyAlignment="1">
      <alignment horizontal="center" vertical="center" wrapText="1"/>
      <protection/>
    </xf>
    <xf numFmtId="175" fontId="10" fillId="0" borderId="37" xfId="52" applyNumberFormat="1" applyFont="1" applyFill="1" applyBorder="1" applyAlignment="1">
      <alignment horizontal="center" vertical="center" wrapText="1"/>
      <protection/>
    </xf>
    <xf numFmtId="175" fontId="10" fillId="0" borderId="38" xfId="52" applyNumberFormat="1" applyFont="1" applyFill="1" applyBorder="1" applyAlignment="1">
      <alignment horizontal="center" vertical="center" wrapText="1"/>
      <protection/>
    </xf>
    <xf numFmtId="180" fontId="10" fillId="0" borderId="42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I46"/>
  <sheetViews>
    <sheetView tabSelected="1" zoomScalePageLayoutView="0" workbookViewId="0" topLeftCell="A1">
      <selection activeCell="G16" sqref="G16"/>
    </sheetView>
  </sheetViews>
  <sheetFormatPr defaultColWidth="9.140625" defaultRowHeight="15"/>
  <sheetData>
    <row r="12" spans="1:9" ht="131.25" customHeight="1">
      <c r="A12" s="188" t="s">
        <v>298</v>
      </c>
      <c r="B12" s="189"/>
      <c r="C12" s="189"/>
      <c r="D12" s="189"/>
      <c r="E12" s="189"/>
      <c r="F12" s="189"/>
      <c r="G12" s="189"/>
      <c r="H12" s="189"/>
      <c r="I12" s="189"/>
    </row>
    <row r="14" spans="1:9" ht="57" customHeight="1">
      <c r="A14" s="188" t="s">
        <v>299</v>
      </c>
      <c r="B14" s="188"/>
      <c r="C14" s="188"/>
      <c r="D14" s="188"/>
      <c r="E14" s="188"/>
      <c r="F14" s="188"/>
      <c r="G14" s="188"/>
      <c r="H14" s="188"/>
      <c r="I14" s="188"/>
    </row>
    <row r="15" spans="1:9" ht="15">
      <c r="A15" s="96"/>
      <c r="B15" s="96"/>
      <c r="C15" s="96"/>
      <c r="D15" s="96"/>
      <c r="E15" s="96"/>
      <c r="F15" s="96"/>
      <c r="G15" s="96"/>
      <c r="H15" s="96"/>
      <c r="I15" s="96"/>
    </row>
    <row r="16" spans="1:9" ht="15">
      <c r="A16" s="96"/>
      <c r="B16" s="96"/>
      <c r="C16" s="96"/>
      <c r="D16" s="96"/>
      <c r="E16" s="96"/>
      <c r="F16" s="96"/>
      <c r="G16" s="96"/>
      <c r="H16" s="96"/>
      <c r="I16" s="96"/>
    </row>
    <row r="17" spans="1:9" ht="15">
      <c r="A17" s="96"/>
      <c r="B17" s="96"/>
      <c r="C17" s="96"/>
      <c r="D17" s="96"/>
      <c r="E17" s="96"/>
      <c r="F17" s="96"/>
      <c r="G17" s="96"/>
      <c r="H17" s="96"/>
      <c r="I17" s="96"/>
    </row>
    <row r="18" spans="1:9" ht="15">
      <c r="A18" s="96"/>
      <c r="B18" s="96"/>
      <c r="C18" s="96"/>
      <c r="D18" s="96"/>
      <c r="E18" s="96"/>
      <c r="F18" s="96"/>
      <c r="G18" s="96"/>
      <c r="H18" s="96"/>
      <c r="I18" s="96"/>
    </row>
    <row r="19" spans="1:9" ht="15">
      <c r="A19" s="96"/>
      <c r="B19" s="96"/>
      <c r="C19" s="96"/>
      <c r="D19" s="96"/>
      <c r="E19" s="96"/>
      <c r="F19" s="96"/>
      <c r="G19" s="96"/>
      <c r="H19" s="96"/>
      <c r="I19" s="96"/>
    </row>
    <row r="20" spans="1:9" ht="15">
      <c r="A20" s="96"/>
      <c r="B20" s="96"/>
      <c r="C20" s="96"/>
      <c r="D20" s="96"/>
      <c r="E20" s="96"/>
      <c r="F20" s="96"/>
      <c r="G20" s="96"/>
      <c r="H20" s="96"/>
      <c r="I20" s="96"/>
    </row>
    <row r="21" spans="1:9" ht="15">
      <c r="A21" s="96"/>
      <c r="B21" s="96"/>
      <c r="C21" s="96"/>
      <c r="D21" s="96"/>
      <c r="E21" s="96"/>
      <c r="F21" s="96"/>
      <c r="G21" s="96"/>
      <c r="H21" s="96"/>
      <c r="I21" s="96"/>
    </row>
    <row r="22" spans="1:9" ht="15">
      <c r="A22" s="96"/>
      <c r="B22" s="96"/>
      <c r="C22" s="96"/>
      <c r="D22" s="96"/>
      <c r="E22" s="96"/>
      <c r="F22" s="96"/>
      <c r="G22" s="96"/>
      <c r="H22" s="96"/>
      <c r="I22" s="96"/>
    </row>
    <row r="23" spans="1:9" ht="15">
      <c r="A23" s="96"/>
      <c r="B23" s="96"/>
      <c r="C23" s="96"/>
      <c r="D23" s="96"/>
      <c r="E23" s="96"/>
      <c r="F23" s="96"/>
      <c r="G23" s="96"/>
      <c r="H23" s="96"/>
      <c r="I23" s="96"/>
    </row>
    <row r="24" spans="1:9" ht="15">
      <c r="A24" s="96"/>
      <c r="B24" s="96"/>
      <c r="C24" s="96"/>
      <c r="D24" s="96"/>
      <c r="E24" s="96"/>
      <c r="F24" s="96"/>
      <c r="G24" s="96"/>
      <c r="H24" s="96"/>
      <c r="I24" s="96"/>
    </row>
    <row r="25" spans="1:9" ht="15">
      <c r="A25" s="96"/>
      <c r="B25" s="96"/>
      <c r="C25" s="96"/>
      <c r="D25" s="96"/>
      <c r="E25" s="96"/>
      <c r="F25" s="96"/>
      <c r="G25" s="96"/>
      <c r="H25" s="96"/>
      <c r="I25" s="96"/>
    </row>
    <row r="26" spans="1:9" ht="15">
      <c r="A26" s="96"/>
      <c r="B26" s="96"/>
      <c r="C26" s="96"/>
      <c r="D26" s="96"/>
      <c r="E26" s="96"/>
      <c r="F26" s="96"/>
      <c r="G26" s="96"/>
      <c r="H26" s="96"/>
      <c r="I26" s="96"/>
    </row>
    <row r="27" spans="1:9" ht="15">
      <c r="A27" s="96"/>
      <c r="B27" s="96"/>
      <c r="C27" s="96"/>
      <c r="D27" s="96"/>
      <c r="E27" s="96"/>
      <c r="F27" s="96"/>
      <c r="G27" s="96"/>
      <c r="H27" s="96"/>
      <c r="I27" s="96"/>
    </row>
    <row r="28" spans="1:9" ht="15">
      <c r="A28" s="96"/>
      <c r="B28" s="96"/>
      <c r="C28" s="96"/>
      <c r="D28" s="96"/>
      <c r="E28" s="96"/>
      <c r="F28" s="96"/>
      <c r="G28" s="96"/>
      <c r="H28" s="96"/>
      <c r="I28" s="96"/>
    </row>
    <row r="29" spans="1:9" ht="15">
      <c r="A29" s="96"/>
      <c r="B29" s="96"/>
      <c r="C29" s="96"/>
      <c r="D29" s="96"/>
      <c r="E29" s="96"/>
      <c r="F29" s="96"/>
      <c r="G29" s="96"/>
      <c r="H29" s="96"/>
      <c r="I29" s="96"/>
    </row>
    <row r="30" spans="1:9" ht="15">
      <c r="A30" s="96"/>
      <c r="B30" s="96"/>
      <c r="C30" s="96"/>
      <c r="D30" s="96"/>
      <c r="E30" s="96"/>
      <c r="F30" s="96"/>
      <c r="G30" s="96"/>
      <c r="H30" s="96"/>
      <c r="I30" s="96"/>
    </row>
    <row r="31" spans="1:9" ht="15">
      <c r="A31" s="96"/>
      <c r="B31" s="96"/>
      <c r="C31" s="96"/>
      <c r="D31" s="96"/>
      <c r="E31" s="96"/>
      <c r="F31" s="96"/>
      <c r="G31" s="96"/>
      <c r="H31" s="96"/>
      <c r="I31" s="96"/>
    </row>
    <row r="32" spans="1:9" ht="15">
      <c r="A32" s="96"/>
      <c r="B32" s="96"/>
      <c r="C32" s="96"/>
      <c r="D32" s="96"/>
      <c r="E32" s="96"/>
      <c r="F32" s="96"/>
      <c r="G32" s="96"/>
      <c r="H32" s="96"/>
      <c r="I32" s="96"/>
    </row>
    <row r="33" spans="1:9" ht="15">
      <c r="A33" s="96"/>
      <c r="B33" s="96"/>
      <c r="C33" s="96"/>
      <c r="D33" s="96"/>
      <c r="E33" s="96"/>
      <c r="F33" s="96"/>
      <c r="G33" s="96"/>
      <c r="H33" s="96"/>
      <c r="I33" s="96"/>
    </row>
    <row r="34" spans="1:9" ht="15">
      <c r="A34" s="96"/>
      <c r="B34" s="96"/>
      <c r="C34" s="96"/>
      <c r="D34" s="96"/>
      <c r="E34" s="96"/>
      <c r="F34" s="96"/>
      <c r="G34" s="96"/>
      <c r="H34" s="96"/>
      <c r="I34" s="96"/>
    </row>
    <row r="35" spans="1:9" ht="15">
      <c r="A35" s="96"/>
      <c r="B35" s="96"/>
      <c r="C35" s="96"/>
      <c r="D35" s="96"/>
      <c r="E35" s="96"/>
      <c r="F35" s="96"/>
      <c r="G35" s="96"/>
      <c r="H35" s="96"/>
      <c r="I35" s="96"/>
    </row>
    <row r="36" spans="1:9" ht="15">
      <c r="A36" s="96"/>
      <c r="B36" s="96"/>
      <c r="C36" s="96"/>
      <c r="D36" s="96"/>
      <c r="E36" s="96"/>
      <c r="F36" s="96"/>
      <c r="G36" s="96"/>
      <c r="H36" s="96"/>
      <c r="I36" s="96"/>
    </row>
    <row r="37" spans="1:9" ht="15">
      <c r="A37" s="96"/>
      <c r="B37" s="96"/>
      <c r="C37" s="96"/>
      <c r="D37" s="96"/>
      <c r="E37" s="96"/>
      <c r="F37" s="96"/>
      <c r="G37" s="96"/>
      <c r="H37" s="96"/>
      <c r="I37" s="96"/>
    </row>
    <row r="38" spans="1:9" ht="15">
      <c r="A38" s="96"/>
      <c r="B38" s="96"/>
      <c r="C38" s="96"/>
      <c r="D38" s="96"/>
      <c r="E38" s="96"/>
      <c r="F38" s="96"/>
      <c r="G38" s="96"/>
      <c r="H38" s="96"/>
      <c r="I38" s="96"/>
    </row>
    <row r="39" spans="1:9" ht="15">
      <c r="A39" s="96"/>
      <c r="B39" s="96"/>
      <c r="C39" s="96"/>
      <c r="D39" s="96"/>
      <c r="E39" s="96"/>
      <c r="F39" s="96"/>
      <c r="G39" s="96"/>
      <c r="H39" s="96"/>
      <c r="I39" s="96"/>
    </row>
    <row r="40" spans="1:9" ht="15">
      <c r="A40" s="96"/>
      <c r="B40" s="96"/>
      <c r="C40" s="96"/>
      <c r="D40" s="96"/>
      <c r="E40" s="96"/>
      <c r="F40" s="96"/>
      <c r="G40" s="96"/>
      <c r="H40" s="96"/>
      <c r="I40" s="96"/>
    </row>
    <row r="41" spans="1:9" ht="15">
      <c r="A41" s="96"/>
      <c r="B41" s="96"/>
      <c r="C41" s="96"/>
      <c r="D41" s="96"/>
      <c r="E41" s="126"/>
      <c r="F41" s="96"/>
      <c r="G41" s="96"/>
      <c r="H41" s="96"/>
      <c r="I41" s="96"/>
    </row>
    <row r="42" spans="1:9" ht="15">
      <c r="A42" s="96"/>
      <c r="B42" s="96"/>
      <c r="C42" s="96"/>
      <c r="D42" s="96"/>
      <c r="E42" s="96"/>
      <c r="F42" s="96"/>
      <c r="G42" s="96"/>
      <c r="H42" s="96"/>
      <c r="I42" s="96"/>
    </row>
    <row r="43" spans="1:9" ht="15">
      <c r="A43" s="96"/>
      <c r="B43" s="96"/>
      <c r="C43" s="96"/>
      <c r="D43" s="96"/>
      <c r="E43" s="96"/>
      <c r="F43" s="96"/>
      <c r="G43" s="96"/>
      <c r="H43" s="96"/>
      <c r="I43" s="96"/>
    </row>
    <row r="44" spans="1:9" ht="15">
      <c r="A44" s="96"/>
      <c r="B44" s="96"/>
      <c r="C44" s="96"/>
      <c r="D44" s="96"/>
      <c r="E44" s="96"/>
      <c r="F44" s="96"/>
      <c r="G44" s="96"/>
      <c r="H44" s="96"/>
      <c r="I44" s="96"/>
    </row>
    <row r="45" spans="1:9" ht="15">
      <c r="A45" s="96"/>
      <c r="B45" s="96"/>
      <c r="C45" s="96"/>
      <c r="D45" s="96"/>
      <c r="E45" s="96"/>
      <c r="F45" s="96"/>
      <c r="G45" s="96"/>
      <c r="H45" s="96"/>
      <c r="I45" s="96"/>
    </row>
    <row r="46" spans="1:9" ht="15">
      <c r="A46" s="96"/>
      <c r="B46" s="96"/>
      <c r="C46" s="96"/>
      <c r="D46" s="96"/>
      <c r="E46" s="96"/>
      <c r="F46" s="96"/>
      <c r="G46" s="96"/>
      <c r="H46" s="96"/>
      <c r="I46" s="96"/>
    </row>
  </sheetData>
  <sheetProtection/>
  <mergeCells count="2">
    <mergeCell ref="A12:I12"/>
    <mergeCell ref="A14:I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view="pageBreakPreview" zoomScaleSheetLayoutView="100" zoomScalePageLayoutView="0" workbookViewId="0" topLeftCell="A7">
      <selection activeCell="F24" sqref="F24"/>
    </sheetView>
  </sheetViews>
  <sheetFormatPr defaultColWidth="0.85546875" defaultRowHeight="15"/>
  <cols>
    <col min="1" max="1" width="38.7109375" style="40" customWidth="1"/>
    <col min="2" max="2" width="25.8515625" style="40" customWidth="1"/>
    <col min="3" max="3" width="21.421875" style="40" customWidth="1"/>
    <col min="4" max="4" width="0.2890625" style="40" customWidth="1"/>
    <col min="5" max="5" width="50.57421875" style="40" hidden="1" customWidth="1"/>
    <col min="6" max="6" width="2.7109375" style="40" customWidth="1"/>
    <col min="7" max="7" width="28.00390625" style="40" customWidth="1"/>
    <col min="8" max="8" width="12.28125" style="40" customWidth="1"/>
    <col min="9" max="9" width="8.140625" style="40" customWidth="1"/>
    <col min="10" max="10" width="19.00390625" style="40" customWidth="1"/>
    <col min="11" max="11" width="7.7109375" style="40" customWidth="1"/>
    <col min="12" max="16384" width="0.85546875" style="40" customWidth="1"/>
  </cols>
  <sheetData>
    <row r="1" spans="1:6" s="43" customFormat="1" ht="30" customHeight="1">
      <c r="A1" s="327" t="s">
        <v>186</v>
      </c>
      <c r="B1" s="328"/>
      <c r="C1" s="328"/>
      <c r="D1" s="328"/>
      <c r="E1" s="328"/>
      <c r="F1" s="328"/>
    </row>
    <row r="2" spans="1:6" s="43" customFormat="1" ht="15.75">
      <c r="A2" s="118"/>
      <c r="B2" s="118"/>
      <c r="C2" s="118"/>
      <c r="D2" s="118"/>
      <c r="E2" s="118"/>
      <c r="F2" s="118"/>
    </row>
    <row r="3" spans="1:6" s="43" customFormat="1" ht="15.75">
      <c r="A3" s="220" t="s">
        <v>179</v>
      </c>
      <c r="B3" s="220"/>
      <c r="C3" s="220"/>
      <c r="D3" s="220"/>
      <c r="E3" s="220"/>
      <c r="F3" s="220"/>
    </row>
    <row r="4" spans="1:6" s="43" customFormat="1" ht="15.75">
      <c r="A4" s="235" t="s">
        <v>99</v>
      </c>
      <c r="B4" s="235"/>
      <c r="C4" s="235"/>
      <c r="D4" s="235"/>
      <c r="E4" s="235"/>
      <c r="F4" s="235"/>
    </row>
    <row r="5" spans="1:7" s="45" customFormat="1" ht="31.5" customHeight="1">
      <c r="A5" s="95"/>
      <c r="B5" s="95" t="s">
        <v>98</v>
      </c>
      <c r="C5" s="236" t="s">
        <v>27</v>
      </c>
      <c r="D5" s="236"/>
      <c r="E5" s="236"/>
      <c r="F5" s="236"/>
      <c r="G5" s="55"/>
    </row>
    <row r="6" spans="1:7" s="44" customFormat="1" ht="47.25" customHeight="1">
      <c r="A6" s="113" t="s">
        <v>26</v>
      </c>
      <c r="B6" s="114" t="s">
        <v>97</v>
      </c>
      <c r="C6" s="331" t="s">
        <v>181</v>
      </c>
      <c r="D6" s="332"/>
      <c r="E6" s="332"/>
      <c r="F6" s="333"/>
      <c r="G6" s="109" t="s">
        <v>302</v>
      </c>
    </row>
    <row r="7" spans="1:7" s="44" customFormat="1" ht="33.75" customHeight="1">
      <c r="A7" s="113" t="s">
        <v>96</v>
      </c>
      <c r="B7" s="114" t="s">
        <v>55</v>
      </c>
      <c r="C7" s="326" t="s">
        <v>181</v>
      </c>
      <c r="D7" s="326"/>
      <c r="E7" s="326"/>
      <c r="F7" s="326"/>
      <c r="G7" s="109"/>
    </row>
    <row r="8" spans="1:7" s="44" customFormat="1" ht="47.25" customHeight="1">
      <c r="A8" s="113" t="s">
        <v>95</v>
      </c>
      <c r="B8" s="114" t="s">
        <v>53</v>
      </c>
      <c r="C8" s="330">
        <v>0.06531</v>
      </c>
      <c r="D8" s="330"/>
      <c r="E8" s="330"/>
      <c r="F8" s="330"/>
      <c r="G8" s="109"/>
    </row>
    <row r="9" spans="1:7" s="44" customFormat="1" ht="47.25" customHeight="1">
      <c r="A9" s="113" t="s">
        <v>94</v>
      </c>
      <c r="B9" s="114" t="s">
        <v>54</v>
      </c>
      <c r="C9" s="330">
        <v>0.296875</v>
      </c>
      <c r="D9" s="330"/>
      <c r="E9" s="330"/>
      <c r="F9" s="330"/>
      <c r="G9" s="110"/>
    </row>
    <row r="10" spans="1:7" s="44" customFormat="1" ht="47.25" customHeight="1">
      <c r="A10" s="113" t="s">
        <v>93</v>
      </c>
      <c r="B10" s="114" t="s">
        <v>92</v>
      </c>
      <c r="C10" s="329">
        <v>1</v>
      </c>
      <c r="D10" s="329"/>
      <c r="E10" s="329"/>
      <c r="F10" s="329"/>
      <c r="G10" s="111"/>
    </row>
    <row r="11" spans="1:7" s="44" customFormat="1" ht="61.5" customHeight="1">
      <c r="A11" s="113" t="s">
        <v>91</v>
      </c>
      <c r="B11" s="114" t="s">
        <v>66</v>
      </c>
      <c r="C11" s="329" t="s">
        <v>181</v>
      </c>
      <c r="D11" s="329"/>
      <c r="E11" s="329"/>
      <c r="F11" s="329"/>
      <c r="G11" s="111"/>
    </row>
    <row r="12" spans="1:7" s="44" customFormat="1" ht="31.5" customHeight="1">
      <c r="A12" s="115" t="s">
        <v>45</v>
      </c>
      <c r="B12" s="116" t="s">
        <v>89</v>
      </c>
      <c r="C12" s="326" t="s">
        <v>181</v>
      </c>
      <c r="D12" s="326"/>
      <c r="E12" s="326"/>
      <c r="F12" s="326"/>
      <c r="G12" s="111"/>
    </row>
    <row r="13" spans="1:7" s="44" customFormat="1" ht="31.5" customHeight="1">
      <c r="A13" s="115" t="s">
        <v>46</v>
      </c>
      <c r="B13" s="116" t="s">
        <v>89</v>
      </c>
      <c r="C13" s="326" t="s">
        <v>181</v>
      </c>
      <c r="D13" s="326"/>
      <c r="E13" s="326"/>
      <c r="F13" s="326"/>
      <c r="G13" s="112"/>
    </row>
    <row r="14" spans="1:7" s="44" customFormat="1" ht="31.5" customHeight="1">
      <c r="A14" s="115" t="s">
        <v>47</v>
      </c>
      <c r="B14" s="116" t="s">
        <v>89</v>
      </c>
      <c r="C14" s="326" t="s">
        <v>181</v>
      </c>
      <c r="D14" s="326"/>
      <c r="E14" s="326"/>
      <c r="F14" s="326"/>
      <c r="G14" s="111"/>
    </row>
    <row r="15" spans="1:7" s="44" customFormat="1" ht="31.5" customHeight="1">
      <c r="A15" s="115" t="s">
        <v>90</v>
      </c>
      <c r="B15" s="116" t="s">
        <v>89</v>
      </c>
      <c r="C15" s="326" t="s">
        <v>181</v>
      </c>
      <c r="D15" s="326"/>
      <c r="E15" s="326"/>
      <c r="F15" s="326"/>
      <c r="G15" s="111"/>
    </row>
    <row r="16" spans="1:7" s="44" customFormat="1" ht="36.75" customHeight="1">
      <c r="A16" s="113" t="s">
        <v>88</v>
      </c>
      <c r="B16" s="117" t="s">
        <v>86</v>
      </c>
      <c r="C16" s="329">
        <v>0.06513</v>
      </c>
      <c r="D16" s="329"/>
      <c r="E16" s="329"/>
      <c r="F16" s="329"/>
      <c r="G16" s="54"/>
    </row>
    <row r="17" spans="1:7" s="44" customFormat="1" ht="36.75" customHeight="1">
      <c r="A17" s="113" t="s">
        <v>87</v>
      </c>
      <c r="B17" s="117" t="s">
        <v>86</v>
      </c>
      <c r="C17" s="329">
        <v>0.03234</v>
      </c>
      <c r="D17" s="329"/>
      <c r="E17" s="329"/>
      <c r="F17" s="329"/>
      <c r="G17" s="54"/>
    </row>
    <row r="18" spans="1:7" s="44" customFormat="1" ht="33.75" customHeight="1">
      <c r="A18" s="113" t="s">
        <v>85</v>
      </c>
      <c r="B18" s="117" t="s">
        <v>79</v>
      </c>
      <c r="C18" s="326" t="s">
        <v>181</v>
      </c>
      <c r="D18" s="326"/>
      <c r="E18" s="326"/>
      <c r="F18" s="326"/>
      <c r="G18" s="54"/>
    </row>
    <row r="19" spans="1:7" s="44" customFormat="1" ht="33.75" customHeight="1">
      <c r="A19" s="113" t="s">
        <v>84</v>
      </c>
      <c r="B19" s="117" t="s">
        <v>79</v>
      </c>
      <c r="C19" s="329">
        <v>0</v>
      </c>
      <c r="D19" s="329"/>
      <c r="E19" s="329"/>
      <c r="F19" s="329"/>
      <c r="G19" s="54"/>
    </row>
    <row r="20" spans="1:7" s="44" customFormat="1" ht="33.75" customHeight="1">
      <c r="A20" s="113" t="s">
        <v>83</v>
      </c>
      <c r="B20" s="117" t="s">
        <v>79</v>
      </c>
      <c r="C20" s="329">
        <v>-1</v>
      </c>
      <c r="D20" s="329"/>
      <c r="E20" s="329"/>
      <c r="F20" s="329"/>
      <c r="G20" s="54"/>
    </row>
    <row r="21" spans="1:7" s="44" customFormat="1" ht="76.5" customHeight="1" hidden="1">
      <c r="A21" s="113" t="s">
        <v>48</v>
      </c>
      <c r="B21" s="117" t="s">
        <v>79</v>
      </c>
      <c r="C21" s="329" t="s">
        <v>181</v>
      </c>
      <c r="D21" s="329"/>
      <c r="E21" s="329"/>
      <c r="F21" s="329"/>
      <c r="G21" s="54"/>
    </row>
    <row r="22" spans="1:7" s="44" customFormat="1" ht="47.25" customHeight="1">
      <c r="A22" s="113" t="s">
        <v>82</v>
      </c>
      <c r="B22" s="117" t="s">
        <v>79</v>
      </c>
      <c r="C22" s="329">
        <v>0</v>
      </c>
      <c r="D22" s="329"/>
      <c r="E22" s="329"/>
      <c r="F22" s="329"/>
      <c r="G22" s="111"/>
    </row>
    <row r="23" spans="1:7" s="44" customFormat="1" ht="47.25" customHeight="1">
      <c r="A23" s="113" t="s">
        <v>81</v>
      </c>
      <c r="B23" s="117" t="s">
        <v>79</v>
      </c>
      <c r="C23" s="329" t="s">
        <v>181</v>
      </c>
      <c r="D23" s="329"/>
      <c r="E23" s="329"/>
      <c r="F23" s="329"/>
      <c r="G23" s="111"/>
    </row>
    <row r="24" spans="1:7" s="44" customFormat="1" ht="47.25" customHeight="1">
      <c r="A24" s="113" t="s">
        <v>80</v>
      </c>
      <c r="B24" s="117" t="s">
        <v>79</v>
      </c>
      <c r="C24" s="329">
        <v>0</v>
      </c>
      <c r="D24" s="329"/>
      <c r="E24" s="329"/>
      <c r="F24" s="329"/>
      <c r="G24" s="54"/>
    </row>
    <row r="28" spans="1:7" s="43" customFormat="1" ht="15.75">
      <c r="A28" s="323" t="s">
        <v>301</v>
      </c>
      <c r="B28" s="323"/>
      <c r="C28" s="323"/>
      <c r="D28" s="323"/>
      <c r="E28" s="323"/>
      <c r="F28" s="323"/>
      <c r="G28" s="102"/>
    </row>
    <row r="29" spans="1:7" s="41" customFormat="1" ht="13.5" customHeight="1">
      <c r="A29" s="324" t="s">
        <v>180</v>
      </c>
      <c r="B29" s="324"/>
      <c r="C29" s="324"/>
      <c r="D29" s="325" t="s">
        <v>180</v>
      </c>
      <c r="E29" s="325"/>
      <c r="F29" s="325"/>
      <c r="G29" s="42"/>
    </row>
    <row r="30" ht="3" customHeight="1"/>
  </sheetData>
  <sheetProtection/>
  <mergeCells count="27">
    <mergeCell ref="C24:F24"/>
    <mergeCell ref="C14:F14"/>
    <mergeCell ref="C15:F15"/>
    <mergeCell ref="C19:F19"/>
    <mergeCell ref="C20:F20"/>
    <mergeCell ref="C16:F16"/>
    <mergeCell ref="C17:F17"/>
    <mergeCell ref="A1:F1"/>
    <mergeCell ref="C10:F10"/>
    <mergeCell ref="C8:F8"/>
    <mergeCell ref="C6:F6"/>
    <mergeCell ref="C9:F9"/>
    <mergeCell ref="C23:F23"/>
    <mergeCell ref="C21:F21"/>
    <mergeCell ref="C22:F22"/>
    <mergeCell ref="C11:F11"/>
    <mergeCell ref="C18:F18"/>
    <mergeCell ref="A28:C28"/>
    <mergeCell ref="D28:F28"/>
    <mergeCell ref="A29:C29"/>
    <mergeCell ref="D29:F29"/>
    <mergeCell ref="A3:F3"/>
    <mergeCell ref="A4:F4"/>
    <mergeCell ref="C5:F5"/>
    <mergeCell ref="C13:F13"/>
    <mergeCell ref="C12:F12"/>
    <mergeCell ref="C7:F7"/>
  </mergeCells>
  <printOptions/>
  <pageMargins left="1.3779527559055118" right="0.5905511811023623" top="0.5905511811023623" bottom="0.3937007874015748" header="0.1968503937007874" footer="0.1968503937007874"/>
  <pageSetup fitToHeight="1" fitToWidth="1" horizontalDpi="600" verticalDpi="600" orientation="portrait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CZ19"/>
  <sheetViews>
    <sheetView view="pageBreakPreview" zoomScaleSheetLayoutView="100" zoomScalePageLayoutView="0" workbookViewId="0" topLeftCell="A10">
      <selection activeCell="F24" sqref="F24"/>
    </sheetView>
  </sheetViews>
  <sheetFormatPr defaultColWidth="0.85546875" defaultRowHeight="15"/>
  <cols>
    <col min="1" max="16384" width="0.85546875" style="40" customWidth="1"/>
  </cols>
  <sheetData>
    <row r="1" s="43" customFormat="1" ht="15.75"/>
    <row r="2" spans="1:104" s="43" customFormat="1" ht="30" customHeight="1">
      <c r="A2" s="233" t="s">
        <v>111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  <c r="BZ2" s="233"/>
      <c r="CA2" s="233"/>
      <c r="CB2" s="233"/>
      <c r="CC2" s="233"/>
      <c r="CD2" s="233"/>
      <c r="CE2" s="233"/>
      <c r="CF2" s="233"/>
      <c r="CG2" s="233"/>
      <c r="CH2" s="233"/>
      <c r="CI2" s="233"/>
      <c r="CJ2" s="233"/>
      <c r="CK2" s="233"/>
      <c r="CL2" s="233"/>
      <c r="CM2" s="233"/>
      <c r="CN2" s="233"/>
      <c r="CO2" s="233"/>
      <c r="CP2" s="233"/>
      <c r="CQ2" s="233"/>
      <c r="CR2" s="233"/>
      <c r="CS2" s="233"/>
      <c r="CT2" s="233"/>
      <c r="CU2" s="233"/>
      <c r="CV2" s="233"/>
      <c r="CW2" s="233"/>
      <c r="CX2" s="233"/>
      <c r="CY2" s="233"/>
      <c r="CZ2" s="233"/>
    </row>
    <row r="3" spans="6:99" s="43" customFormat="1" ht="15.75">
      <c r="F3" s="220" t="s">
        <v>179</v>
      </c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</row>
    <row r="4" spans="6:99" s="43" customFormat="1" ht="15.75">
      <c r="F4" s="235" t="s">
        <v>99</v>
      </c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5"/>
      <c r="BQ4" s="235"/>
      <c r="BR4" s="235"/>
      <c r="BS4" s="235"/>
      <c r="BT4" s="235"/>
      <c r="BU4" s="235"/>
      <c r="BV4" s="235"/>
      <c r="BW4" s="235"/>
      <c r="BX4" s="235"/>
      <c r="BY4" s="235"/>
      <c r="BZ4" s="235"/>
      <c r="CA4" s="235"/>
      <c r="CB4" s="235"/>
      <c r="CC4" s="235"/>
      <c r="CD4" s="235"/>
      <c r="CE4" s="235"/>
      <c r="CF4" s="235"/>
      <c r="CG4" s="235"/>
      <c r="CH4" s="235"/>
      <c r="CI4" s="235"/>
      <c r="CJ4" s="235"/>
      <c r="CK4" s="235"/>
      <c r="CL4" s="235"/>
      <c r="CM4" s="235"/>
      <c r="CN4" s="235"/>
      <c r="CO4" s="235"/>
      <c r="CP4" s="235"/>
      <c r="CQ4" s="235"/>
      <c r="CR4" s="235"/>
      <c r="CS4" s="235"/>
      <c r="CT4" s="235"/>
      <c r="CU4" s="235"/>
    </row>
    <row r="5" s="43" customFormat="1" ht="15.75"/>
    <row r="6" spans="1:104" s="44" customFormat="1" ht="46.5" customHeight="1">
      <c r="A6" s="238" t="s">
        <v>30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40"/>
      <c r="AO6" s="238" t="s">
        <v>110</v>
      </c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40"/>
      <c r="BK6" s="238" t="s">
        <v>27</v>
      </c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/>
      <c r="BY6" s="239"/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/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39"/>
      <c r="CV6" s="239"/>
      <c r="CW6" s="239"/>
      <c r="CX6" s="239"/>
      <c r="CY6" s="239"/>
      <c r="CZ6" s="240"/>
    </row>
    <row r="7" spans="1:104" s="45" customFormat="1" ht="50.25" customHeight="1">
      <c r="A7" s="51"/>
      <c r="B7" s="275" t="s">
        <v>109</v>
      </c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6"/>
      <c r="AO7" s="334" t="s">
        <v>108</v>
      </c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6"/>
      <c r="BK7" s="349" t="s">
        <v>181</v>
      </c>
      <c r="BL7" s="350"/>
      <c r="BM7" s="350"/>
      <c r="BN7" s="350"/>
      <c r="BO7" s="350"/>
      <c r="BP7" s="350"/>
      <c r="BQ7" s="350"/>
      <c r="BR7" s="350"/>
      <c r="BS7" s="350"/>
      <c r="BT7" s="350"/>
      <c r="BU7" s="350"/>
      <c r="BV7" s="350"/>
      <c r="BW7" s="350"/>
      <c r="BX7" s="350"/>
      <c r="BY7" s="350"/>
      <c r="BZ7" s="350"/>
      <c r="CA7" s="350"/>
      <c r="CB7" s="350"/>
      <c r="CC7" s="350"/>
      <c r="CD7" s="350"/>
      <c r="CE7" s="350"/>
      <c r="CF7" s="350"/>
      <c r="CG7" s="350"/>
      <c r="CH7" s="350"/>
      <c r="CI7" s="350"/>
      <c r="CJ7" s="350"/>
      <c r="CK7" s="350"/>
      <c r="CL7" s="350"/>
      <c r="CM7" s="350"/>
      <c r="CN7" s="350"/>
      <c r="CO7" s="350"/>
      <c r="CP7" s="350"/>
      <c r="CQ7" s="350"/>
      <c r="CR7" s="350"/>
      <c r="CS7" s="350"/>
      <c r="CT7" s="350"/>
      <c r="CU7" s="350"/>
      <c r="CV7" s="350"/>
      <c r="CW7" s="350"/>
      <c r="CX7" s="350"/>
      <c r="CY7" s="350"/>
      <c r="CZ7" s="351"/>
    </row>
    <row r="8" spans="1:104" s="45" customFormat="1" ht="50.25" customHeight="1">
      <c r="A8" s="51"/>
      <c r="B8" s="275" t="s">
        <v>107</v>
      </c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6"/>
      <c r="AO8" s="334" t="s">
        <v>100</v>
      </c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6"/>
      <c r="BK8" s="343">
        <v>0</v>
      </c>
      <c r="BL8" s="344"/>
      <c r="BM8" s="344"/>
      <c r="BN8" s="344"/>
      <c r="BO8" s="344"/>
      <c r="BP8" s="344"/>
      <c r="BQ8" s="344"/>
      <c r="BR8" s="344"/>
      <c r="BS8" s="344"/>
      <c r="BT8" s="344"/>
      <c r="BU8" s="344"/>
      <c r="BV8" s="344"/>
      <c r="BW8" s="344"/>
      <c r="BX8" s="344"/>
      <c r="BY8" s="344"/>
      <c r="BZ8" s="344"/>
      <c r="CA8" s="344"/>
      <c r="CB8" s="344"/>
      <c r="CC8" s="344"/>
      <c r="CD8" s="344"/>
      <c r="CE8" s="344"/>
      <c r="CF8" s="344"/>
      <c r="CG8" s="344"/>
      <c r="CH8" s="344"/>
      <c r="CI8" s="344"/>
      <c r="CJ8" s="344"/>
      <c r="CK8" s="344"/>
      <c r="CL8" s="344"/>
      <c r="CM8" s="344"/>
      <c r="CN8" s="344"/>
      <c r="CO8" s="344"/>
      <c r="CP8" s="344"/>
      <c r="CQ8" s="344"/>
      <c r="CR8" s="344"/>
      <c r="CS8" s="344"/>
      <c r="CT8" s="344"/>
      <c r="CU8" s="344"/>
      <c r="CV8" s="344"/>
      <c r="CW8" s="344"/>
      <c r="CX8" s="344"/>
      <c r="CY8" s="344"/>
      <c r="CZ8" s="345"/>
    </row>
    <row r="9" spans="1:104" s="45" customFormat="1" ht="54" customHeight="1">
      <c r="A9" s="51"/>
      <c r="B9" s="275" t="s">
        <v>106</v>
      </c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6"/>
      <c r="AO9" s="334" t="s">
        <v>100</v>
      </c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6"/>
      <c r="BK9" s="343">
        <v>-1</v>
      </c>
      <c r="BL9" s="344"/>
      <c r="BM9" s="344"/>
      <c r="BN9" s="344"/>
      <c r="BO9" s="344"/>
      <c r="BP9" s="344"/>
      <c r="BQ9" s="344"/>
      <c r="BR9" s="344"/>
      <c r="BS9" s="344"/>
      <c r="BT9" s="344"/>
      <c r="BU9" s="344"/>
      <c r="BV9" s="344"/>
      <c r="BW9" s="344"/>
      <c r="BX9" s="344"/>
      <c r="BY9" s="344"/>
      <c r="BZ9" s="344"/>
      <c r="CA9" s="344"/>
      <c r="CB9" s="344"/>
      <c r="CC9" s="344"/>
      <c r="CD9" s="344"/>
      <c r="CE9" s="344"/>
      <c r="CF9" s="344"/>
      <c r="CG9" s="344"/>
      <c r="CH9" s="344"/>
      <c r="CI9" s="344"/>
      <c r="CJ9" s="344"/>
      <c r="CK9" s="344"/>
      <c r="CL9" s="344"/>
      <c r="CM9" s="344"/>
      <c r="CN9" s="344"/>
      <c r="CO9" s="344"/>
      <c r="CP9" s="344"/>
      <c r="CQ9" s="344"/>
      <c r="CR9" s="344"/>
      <c r="CS9" s="344"/>
      <c r="CT9" s="344"/>
      <c r="CU9" s="344"/>
      <c r="CV9" s="344"/>
      <c r="CW9" s="344"/>
      <c r="CX9" s="344"/>
      <c r="CY9" s="344"/>
      <c r="CZ9" s="345"/>
    </row>
    <row r="10" spans="1:104" s="45" customFormat="1" ht="48" customHeight="1">
      <c r="A10" s="51"/>
      <c r="B10" s="275" t="s">
        <v>105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6"/>
      <c r="AO10" s="334" t="s">
        <v>100</v>
      </c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5"/>
      <c r="BF10" s="335"/>
      <c r="BG10" s="335"/>
      <c r="BH10" s="335"/>
      <c r="BI10" s="335"/>
      <c r="BJ10" s="336"/>
      <c r="BK10" s="343" t="s">
        <v>181</v>
      </c>
      <c r="BL10" s="344"/>
      <c r="BM10" s="344"/>
      <c r="BN10" s="344"/>
      <c r="BO10" s="344"/>
      <c r="BP10" s="344"/>
      <c r="BQ10" s="344"/>
      <c r="BR10" s="344"/>
      <c r="BS10" s="344"/>
      <c r="BT10" s="344"/>
      <c r="BU10" s="344"/>
      <c r="BV10" s="344"/>
      <c r="BW10" s="344"/>
      <c r="BX10" s="344"/>
      <c r="BY10" s="344"/>
      <c r="BZ10" s="344"/>
      <c r="CA10" s="344"/>
      <c r="CB10" s="344"/>
      <c r="CC10" s="344"/>
      <c r="CD10" s="344"/>
      <c r="CE10" s="344"/>
      <c r="CF10" s="344"/>
      <c r="CG10" s="344"/>
      <c r="CH10" s="344"/>
      <c r="CI10" s="344"/>
      <c r="CJ10" s="344"/>
      <c r="CK10" s="344"/>
      <c r="CL10" s="344"/>
      <c r="CM10" s="344"/>
      <c r="CN10" s="344"/>
      <c r="CO10" s="344"/>
      <c r="CP10" s="344"/>
      <c r="CQ10" s="344"/>
      <c r="CR10" s="344"/>
      <c r="CS10" s="344"/>
      <c r="CT10" s="344"/>
      <c r="CU10" s="344"/>
      <c r="CV10" s="344"/>
      <c r="CW10" s="344"/>
      <c r="CX10" s="344"/>
      <c r="CY10" s="344"/>
      <c r="CZ10" s="345"/>
    </row>
    <row r="11" spans="1:104" s="45" customFormat="1" ht="48.75" customHeight="1">
      <c r="A11" s="51"/>
      <c r="B11" s="275" t="s">
        <v>104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6"/>
      <c r="AO11" s="334" t="s">
        <v>100</v>
      </c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6"/>
      <c r="BK11" s="340">
        <v>0</v>
      </c>
      <c r="BL11" s="341"/>
      <c r="BM11" s="341"/>
      <c r="BN11" s="341"/>
      <c r="BO11" s="341"/>
      <c r="BP11" s="341"/>
      <c r="BQ11" s="341"/>
      <c r="BR11" s="341"/>
      <c r="BS11" s="341"/>
      <c r="BT11" s="341"/>
      <c r="BU11" s="341"/>
      <c r="BV11" s="341"/>
      <c r="BW11" s="341"/>
      <c r="BX11" s="341"/>
      <c r="BY11" s="341"/>
      <c r="BZ11" s="341"/>
      <c r="CA11" s="341"/>
      <c r="CB11" s="341"/>
      <c r="CC11" s="341"/>
      <c r="CD11" s="341"/>
      <c r="CE11" s="341"/>
      <c r="CF11" s="341"/>
      <c r="CG11" s="341"/>
      <c r="CH11" s="341"/>
      <c r="CI11" s="341"/>
      <c r="CJ11" s="341"/>
      <c r="CK11" s="341"/>
      <c r="CL11" s="341"/>
      <c r="CM11" s="341"/>
      <c r="CN11" s="341"/>
      <c r="CO11" s="341"/>
      <c r="CP11" s="341"/>
      <c r="CQ11" s="341"/>
      <c r="CR11" s="341"/>
      <c r="CS11" s="341"/>
      <c r="CT11" s="341"/>
      <c r="CU11" s="341"/>
      <c r="CV11" s="341"/>
      <c r="CW11" s="341"/>
      <c r="CX11" s="341"/>
      <c r="CY11" s="341"/>
      <c r="CZ11" s="342"/>
    </row>
    <row r="12" spans="1:104" s="45" customFormat="1" ht="52.5" customHeight="1">
      <c r="A12" s="51"/>
      <c r="B12" s="275" t="s">
        <v>103</v>
      </c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50"/>
      <c r="AO12" s="334" t="s">
        <v>100</v>
      </c>
      <c r="AP12" s="335"/>
      <c r="AQ12" s="335"/>
      <c r="AR12" s="335"/>
      <c r="AS12" s="335"/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335"/>
      <c r="BF12" s="335"/>
      <c r="BG12" s="335"/>
      <c r="BH12" s="335"/>
      <c r="BI12" s="335"/>
      <c r="BJ12" s="336"/>
      <c r="BK12" s="343" t="s">
        <v>181</v>
      </c>
      <c r="BL12" s="344"/>
      <c r="BM12" s="344"/>
      <c r="BN12" s="344"/>
      <c r="BO12" s="344"/>
      <c r="BP12" s="344"/>
      <c r="BQ12" s="344"/>
      <c r="BR12" s="344"/>
      <c r="BS12" s="344"/>
      <c r="BT12" s="344"/>
      <c r="BU12" s="344"/>
      <c r="BV12" s="344"/>
      <c r="BW12" s="344"/>
      <c r="BX12" s="344"/>
      <c r="BY12" s="344"/>
      <c r="BZ12" s="344"/>
      <c r="CA12" s="344"/>
      <c r="CB12" s="344"/>
      <c r="CC12" s="344"/>
      <c r="CD12" s="344"/>
      <c r="CE12" s="344"/>
      <c r="CF12" s="344"/>
      <c r="CG12" s="344"/>
      <c r="CH12" s="344"/>
      <c r="CI12" s="344"/>
      <c r="CJ12" s="344"/>
      <c r="CK12" s="344"/>
      <c r="CL12" s="344"/>
      <c r="CM12" s="344"/>
      <c r="CN12" s="344"/>
      <c r="CO12" s="344"/>
      <c r="CP12" s="344"/>
      <c r="CQ12" s="344"/>
      <c r="CR12" s="344"/>
      <c r="CS12" s="344"/>
      <c r="CT12" s="344"/>
      <c r="CU12" s="344"/>
      <c r="CV12" s="344"/>
      <c r="CW12" s="344"/>
      <c r="CX12" s="344"/>
      <c r="CY12" s="344"/>
      <c r="CZ12" s="345"/>
    </row>
    <row r="13" spans="1:104" s="45" customFormat="1" ht="51.75" customHeight="1">
      <c r="A13" s="51"/>
      <c r="B13" s="275" t="s">
        <v>102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50"/>
      <c r="AO13" s="334" t="s">
        <v>100</v>
      </c>
      <c r="AP13" s="335"/>
      <c r="AQ13" s="335"/>
      <c r="AR13" s="335"/>
      <c r="AS13" s="335"/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335"/>
      <c r="BF13" s="335"/>
      <c r="BG13" s="335"/>
      <c r="BH13" s="335"/>
      <c r="BI13" s="335"/>
      <c r="BJ13" s="336"/>
      <c r="BK13" s="343">
        <v>0</v>
      </c>
      <c r="BL13" s="344"/>
      <c r="BM13" s="344"/>
      <c r="BN13" s="344"/>
      <c r="BO13" s="344"/>
      <c r="BP13" s="344"/>
      <c r="BQ13" s="344"/>
      <c r="BR13" s="344"/>
      <c r="BS13" s="344"/>
      <c r="BT13" s="344"/>
      <c r="BU13" s="344"/>
      <c r="BV13" s="344"/>
      <c r="BW13" s="344"/>
      <c r="BX13" s="344"/>
      <c r="BY13" s="344"/>
      <c r="BZ13" s="344"/>
      <c r="CA13" s="344"/>
      <c r="CB13" s="344"/>
      <c r="CC13" s="344"/>
      <c r="CD13" s="344"/>
      <c r="CE13" s="344"/>
      <c r="CF13" s="344"/>
      <c r="CG13" s="344"/>
      <c r="CH13" s="344"/>
      <c r="CI13" s="344"/>
      <c r="CJ13" s="344"/>
      <c r="CK13" s="344"/>
      <c r="CL13" s="344"/>
      <c r="CM13" s="344"/>
      <c r="CN13" s="344"/>
      <c r="CO13" s="344"/>
      <c r="CP13" s="344"/>
      <c r="CQ13" s="344"/>
      <c r="CR13" s="344"/>
      <c r="CS13" s="344"/>
      <c r="CT13" s="344"/>
      <c r="CU13" s="344"/>
      <c r="CV13" s="344"/>
      <c r="CW13" s="344"/>
      <c r="CX13" s="344"/>
      <c r="CY13" s="344"/>
      <c r="CZ13" s="345"/>
    </row>
    <row r="14" spans="1:104" s="45" customFormat="1" ht="48" customHeight="1">
      <c r="A14" s="49"/>
      <c r="B14" s="254" t="s">
        <v>101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48"/>
      <c r="AO14" s="337" t="s">
        <v>100</v>
      </c>
      <c r="AP14" s="338"/>
      <c r="AQ14" s="338"/>
      <c r="AR14" s="338"/>
      <c r="AS14" s="338"/>
      <c r="AT14" s="338"/>
      <c r="AU14" s="338"/>
      <c r="AV14" s="338"/>
      <c r="AW14" s="338"/>
      <c r="AX14" s="338"/>
      <c r="AY14" s="338"/>
      <c r="AZ14" s="338"/>
      <c r="BA14" s="338"/>
      <c r="BB14" s="338"/>
      <c r="BC14" s="338"/>
      <c r="BD14" s="338"/>
      <c r="BE14" s="338"/>
      <c r="BF14" s="338"/>
      <c r="BG14" s="338"/>
      <c r="BH14" s="338"/>
      <c r="BI14" s="338"/>
      <c r="BJ14" s="339"/>
      <c r="BK14" s="346">
        <f>0.3*BK8+0.3*BK9+0.3*BK11+0.1*BK13</f>
        <v>-0.3</v>
      </c>
      <c r="BL14" s="347"/>
      <c r="BM14" s="347"/>
      <c r="BN14" s="347"/>
      <c r="BO14" s="347"/>
      <c r="BP14" s="347"/>
      <c r="BQ14" s="347"/>
      <c r="BR14" s="347"/>
      <c r="BS14" s="347"/>
      <c r="BT14" s="347"/>
      <c r="BU14" s="347"/>
      <c r="BV14" s="347"/>
      <c r="BW14" s="347"/>
      <c r="BX14" s="347"/>
      <c r="BY14" s="347"/>
      <c r="BZ14" s="347"/>
      <c r="CA14" s="347"/>
      <c r="CB14" s="347"/>
      <c r="CC14" s="347"/>
      <c r="CD14" s="347"/>
      <c r="CE14" s="347"/>
      <c r="CF14" s="347"/>
      <c r="CG14" s="347"/>
      <c r="CH14" s="347"/>
      <c r="CI14" s="347"/>
      <c r="CJ14" s="347"/>
      <c r="CK14" s="347"/>
      <c r="CL14" s="347"/>
      <c r="CM14" s="347"/>
      <c r="CN14" s="347"/>
      <c r="CO14" s="347"/>
      <c r="CP14" s="347"/>
      <c r="CQ14" s="347"/>
      <c r="CR14" s="347"/>
      <c r="CS14" s="347"/>
      <c r="CT14" s="347"/>
      <c r="CU14" s="347"/>
      <c r="CV14" s="347"/>
      <c r="CW14" s="347"/>
      <c r="CX14" s="347"/>
      <c r="CY14" s="347"/>
      <c r="CZ14" s="348"/>
    </row>
    <row r="18" spans="1:104" s="43" customFormat="1" ht="15.75">
      <c r="A18" s="220" t="s">
        <v>289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 t="s">
        <v>291</v>
      </c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</row>
    <row r="19" spans="1:104" s="41" customFormat="1" ht="13.5" customHeight="1">
      <c r="A19" s="243" t="s">
        <v>56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 t="s">
        <v>57</v>
      </c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 t="s">
        <v>58</v>
      </c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</row>
    <row r="20" ht="3" customHeight="1"/>
  </sheetData>
  <sheetProtection/>
  <mergeCells count="36">
    <mergeCell ref="BK11:CZ11"/>
    <mergeCell ref="BK12:CZ12"/>
    <mergeCell ref="BK13:CZ13"/>
    <mergeCell ref="BK14:CZ14"/>
    <mergeCell ref="BK7:CZ7"/>
    <mergeCell ref="BK8:CZ8"/>
    <mergeCell ref="BK9:CZ9"/>
    <mergeCell ref="BK10:CZ10"/>
    <mergeCell ref="B10:AN10"/>
    <mergeCell ref="B11:AN11"/>
    <mergeCell ref="A6:AN6"/>
    <mergeCell ref="AO11:BJ11"/>
    <mergeCell ref="AO10:BJ10"/>
    <mergeCell ref="AL19:BV19"/>
    <mergeCell ref="B12:AM12"/>
    <mergeCell ref="AO12:BJ12"/>
    <mergeCell ref="A19:AK19"/>
    <mergeCell ref="AO8:BJ8"/>
    <mergeCell ref="BW19:CZ19"/>
    <mergeCell ref="B14:AM14"/>
    <mergeCell ref="AO14:BJ14"/>
    <mergeCell ref="B13:AM13"/>
    <mergeCell ref="AO13:BJ13"/>
    <mergeCell ref="A18:AK18"/>
    <mergeCell ref="AL18:BV18"/>
    <mergeCell ref="BW18:CZ18"/>
    <mergeCell ref="B8:AN8"/>
    <mergeCell ref="AO9:BJ9"/>
    <mergeCell ref="B9:AN9"/>
    <mergeCell ref="A2:CZ2"/>
    <mergeCell ref="AO7:BJ7"/>
    <mergeCell ref="BK6:CZ6"/>
    <mergeCell ref="AO6:BJ6"/>
    <mergeCell ref="F3:CU3"/>
    <mergeCell ref="F4:CU4"/>
    <mergeCell ref="B7:AN7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showGridLines="0" zoomScale="90" zoomScaleNormal="90" zoomScaleSheetLayoutView="80" zoomScalePageLayoutView="0" workbookViewId="0" topLeftCell="A1">
      <pane ySplit="11" topLeftCell="A44" activePane="bottomLeft" state="frozen"/>
      <selection pane="topLeft" activeCell="F24" sqref="F24"/>
      <selection pane="bottomLeft" activeCell="F24" sqref="F24"/>
    </sheetView>
  </sheetViews>
  <sheetFormatPr defaultColWidth="0.85546875" defaultRowHeight="15"/>
  <cols>
    <col min="1" max="1" width="5.421875" style="56" customWidth="1"/>
    <col min="2" max="2" width="10.7109375" style="56" customWidth="1"/>
    <col min="3" max="3" width="5.421875" style="56" customWidth="1"/>
    <col min="4" max="4" width="7.28125" style="56" customWidth="1"/>
    <col min="5" max="5" width="5.421875" style="56" customWidth="1"/>
    <col min="6" max="6" width="12.8515625" style="56" customWidth="1"/>
    <col min="7" max="7" width="12.00390625" style="56" customWidth="1"/>
    <col min="8" max="8" width="5.421875" style="56" customWidth="1"/>
    <col min="9" max="9" width="7.8515625" style="56" customWidth="1"/>
    <col min="10" max="10" width="14.140625" style="56" customWidth="1"/>
    <col min="11" max="11" width="13.28125" style="56" customWidth="1"/>
    <col min="12" max="12" width="6.421875" style="56" customWidth="1"/>
    <col min="13" max="13" width="7.7109375" style="56" customWidth="1"/>
    <col min="14" max="14" width="5.421875" style="56" customWidth="1"/>
    <col min="15" max="15" width="5.28125" style="56" customWidth="1"/>
    <col min="16" max="17" width="5.421875" style="56" customWidth="1"/>
    <col min="18" max="18" width="5.57421875" style="56" customWidth="1"/>
    <col min="19" max="19" width="5.421875" style="56" customWidth="1"/>
    <col min="20" max="20" width="5.57421875" style="56" customWidth="1"/>
    <col min="21" max="21" width="5.421875" style="56" customWidth="1"/>
    <col min="22" max="22" width="13.140625" style="56" customWidth="1"/>
    <col min="23" max="23" width="13.57421875" style="56" customWidth="1"/>
    <col min="24" max="24" width="11.57421875" style="56" customWidth="1"/>
    <col min="25" max="25" width="10.57421875" style="56" customWidth="1"/>
    <col min="26" max="26" width="13.00390625" style="56" customWidth="1"/>
    <col min="27" max="27" width="5.28125" style="56" customWidth="1"/>
    <col min="28" max="28" width="10.140625" style="56" customWidth="1"/>
    <col min="29" max="29" width="12.00390625" style="56" customWidth="1"/>
    <col min="30" max="30" width="11.421875" style="56" customWidth="1"/>
    <col min="31" max="31" width="10.8515625" style="56" customWidth="1"/>
    <col min="32" max="32" width="11.00390625" style="56" customWidth="1"/>
    <col min="33" max="16384" width="0.85546875" style="56" customWidth="1"/>
  </cols>
  <sheetData>
    <row r="1" spans="1:4" s="43" customFormat="1" ht="7.5" customHeight="1">
      <c r="A1" s="42"/>
      <c r="B1" s="42"/>
      <c r="C1" s="42"/>
      <c r="D1" s="42"/>
    </row>
    <row r="2" spans="1:27" s="43" customFormat="1" ht="33" customHeight="1">
      <c r="A2" s="233" t="s">
        <v>171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</row>
    <row r="3" spans="1:27" s="43" customFormat="1" ht="22.5" customHeight="1">
      <c r="A3" s="46"/>
      <c r="B3" s="46"/>
      <c r="C3" s="46"/>
      <c r="D3" s="46"/>
      <c r="E3" s="46"/>
      <c r="F3" s="46"/>
      <c r="G3" s="46"/>
      <c r="H3" s="46"/>
      <c r="I3" s="363" t="s">
        <v>263</v>
      </c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46"/>
      <c r="U3" s="46"/>
      <c r="V3" s="46"/>
      <c r="W3" s="46"/>
      <c r="X3" s="46"/>
      <c r="Y3" s="46"/>
      <c r="Z3" s="46"/>
      <c r="AA3" s="46"/>
    </row>
    <row r="4" spans="1:4" s="43" customFormat="1" ht="0.75" customHeight="1">
      <c r="A4" s="42"/>
      <c r="B4" s="42"/>
      <c r="C4" s="42"/>
      <c r="D4" s="42"/>
    </row>
    <row r="5" spans="1:21" s="43" customFormat="1" ht="0.75" customHeight="1">
      <c r="A5" s="42"/>
      <c r="B5" s="42"/>
      <c r="C5" s="42"/>
      <c r="D5" s="42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</row>
    <row r="6" spans="1:21" s="43" customFormat="1" ht="13.5" customHeight="1">
      <c r="A6" s="42"/>
      <c r="B6" s="42"/>
      <c r="C6" s="42"/>
      <c r="D6" s="42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</row>
    <row r="7" spans="1:17" s="43" customFormat="1" ht="8.2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27" s="47" customFormat="1" ht="15" customHeight="1">
      <c r="A8" s="366" t="s">
        <v>170</v>
      </c>
      <c r="B8" s="367"/>
      <c r="C8" s="367"/>
      <c r="D8" s="367"/>
      <c r="E8" s="367"/>
      <c r="F8" s="367"/>
      <c r="G8" s="367"/>
      <c r="H8" s="367"/>
      <c r="I8" s="367"/>
      <c r="J8" s="366" t="s">
        <v>169</v>
      </c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52" t="s">
        <v>168</v>
      </c>
      <c r="X8" s="358" t="s">
        <v>167</v>
      </c>
      <c r="Y8" s="359"/>
      <c r="Z8" s="359"/>
      <c r="AA8" s="362" t="s">
        <v>166</v>
      </c>
    </row>
    <row r="9" spans="1:27" s="47" customFormat="1" ht="69" customHeight="1">
      <c r="A9" s="352" t="s">
        <v>165</v>
      </c>
      <c r="B9" s="352" t="s">
        <v>164</v>
      </c>
      <c r="C9" s="352" t="s">
        <v>163</v>
      </c>
      <c r="D9" s="352" t="s">
        <v>162</v>
      </c>
      <c r="E9" s="352" t="s">
        <v>161</v>
      </c>
      <c r="F9" s="352" t="s">
        <v>160</v>
      </c>
      <c r="G9" s="352" t="s">
        <v>159</v>
      </c>
      <c r="H9" s="352" t="s">
        <v>158</v>
      </c>
      <c r="I9" s="352" t="s">
        <v>157</v>
      </c>
      <c r="J9" s="352" t="s">
        <v>156</v>
      </c>
      <c r="K9" s="352" t="s">
        <v>155</v>
      </c>
      <c r="L9" s="352" t="s">
        <v>154</v>
      </c>
      <c r="M9" s="364" t="s">
        <v>153</v>
      </c>
      <c r="N9" s="365"/>
      <c r="O9" s="365"/>
      <c r="P9" s="365"/>
      <c r="Q9" s="365"/>
      <c r="R9" s="365"/>
      <c r="S9" s="365"/>
      <c r="T9" s="365"/>
      <c r="U9" s="365"/>
      <c r="V9" s="352" t="s">
        <v>152</v>
      </c>
      <c r="W9" s="353"/>
      <c r="X9" s="360"/>
      <c r="Y9" s="361"/>
      <c r="Z9" s="361"/>
      <c r="AA9" s="362"/>
    </row>
    <row r="10" spans="1:27" s="47" customFormat="1" ht="73.5" customHeight="1">
      <c r="A10" s="353"/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 t="s">
        <v>151</v>
      </c>
      <c r="N10" s="364" t="s">
        <v>150</v>
      </c>
      <c r="O10" s="365"/>
      <c r="P10" s="365"/>
      <c r="Q10" s="364" t="s">
        <v>149</v>
      </c>
      <c r="R10" s="365"/>
      <c r="S10" s="365"/>
      <c r="T10" s="365"/>
      <c r="U10" s="353" t="s">
        <v>148</v>
      </c>
      <c r="V10" s="353"/>
      <c r="W10" s="353"/>
      <c r="X10" s="352" t="s">
        <v>147</v>
      </c>
      <c r="Y10" s="353" t="s">
        <v>146</v>
      </c>
      <c r="Z10" s="353" t="s">
        <v>145</v>
      </c>
      <c r="AA10" s="362"/>
    </row>
    <row r="11" spans="1:30" s="47" customFormat="1" ht="126" customHeight="1" thickBot="1">
      <c r="A11" s="353"/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59" t="s">
        <v>144</v>
      </c>
      <c r="O11" s="59" t="s">
        <v>143</v>
      </c>
      <c r="P11" s="59" t="s">
        <v>142</v>
      </c>
      <c r="Q11" s="59" t="s">
        <v>141</v>
      </c>
      <c r="R11" s="59" t="s">
        <v>140</v>
      </c>
      <c r="S11" s="59" t="s">
        <v>139</v>
      </c>
      <c r="T11" s="59" t="s">
        <v>138</v>
      </c>
      <c r="U11" s="353"/>
      <c r="V11" s="353"/>
      <c r="W11" s="353"/>
      <c r="X11" s="353"/>
      <c r="Y11" s="353"/>
      <c r="Z11" s="353"/>
      <c r="AA11" s="362"/>
      <c r="AB11" s="127"/>
      <c r="AC11" s="127"/>
      <c r="AD11" s="127"/>
    </row>
    <row r="12" spans="1:27" s="47" customFormat="1" ht="11.25" customHeight="1" thickBot="1">
      <c r="A12" s="78">
        <v>1</v>
      </c>
      <c r="B12" s="72">
        <v>2</v>
      </c>
      <c r="C12" s="72">
        <v>3</v>
      </c>
      <c r="D12" s="72">
        <v>4</v>
      </c>
      <c r="E12" s="72">
        <v>5</v>
      </c>
      <c r="F12" s="72">
        <v>6</v>
      </c>
      <c r="G12" s="72">
        <v>7</v>
      </c>
      <c r="H12" s="72">
        <v>8</v>
      </c>
      <c r="I12" s="72">
        <v>9</v>
      </c>
      <c r="J12" s="72">
        <v>10</v>
      </c>
      <c r="K12" s="72">
        <v>11</v>
      </c>
      <c r="L12" s="72">
        <v>12</v>
      </c>
      <c r="M12" s="72">
        <v>13</v>
      </c>
      <c r="N12" s="72">
        <v>14</v>
      </c>
      <c r="O12" s="72">
        <v>15</v>
      </c>
      <c r="P12" s="72">
        <v>16</v>
      </c>
      <c r="Q12" s="72">
        <v>17</v>
      </c>
      <c r="R12" s="72">
        <v>18</v>
      </c>
      <c r="S12" s="72">
        <v>19</v>
      </c>
      <c r="T12" s="72">
        <v>20</v>
      </c>
      <c r="U12" s="72">
        <v>21</v>
      </c>
      <c r="V12" s="72">
        <v>22</v>
      </c>
      <c r="W12" s="74">
        <v>23</v>
      </c>
      <c r="X12" s="72">
        <v>24</v>
      </c>
      <c r="Y12" s="72">
        <v>25</v>
      </c>
      <c r="Z12" s="72">
        <v>26</v>
      </c>
      <c r="AA12" s="141">
        <v>27</v>
      </c>
    </row>
    <row r="13" spans="1:30" s="57" customFormat="1" ht="24">
      <c r="A13" s="79" t="s">
        <v>97</v>
      </c>
      <c r="B13" s="80" t="s">
        <v>70</v>
      </c>
      <c r="C13" s="80" t="s">
        <v>71</v>
      </c>
      <c r="D13" s="144" t="s">
        <v>204</v>
      </c>
      <c r="E13" s="80" t="s">
        <v>172</v>
      </c>
      <c r="F13" s="81" t="s">
        <v>205</v>
      </c>
      <c r="G13" s="81" t="s">
        <v>206</v>
      </c>
      <c r="H13" s="82" t="s">
        <v>134</v>
      </c>
      <c r="I13" s="73">
        <v>0.083</v>
      </c>
      <c r="J13" s="122" t="s">
        <v>78</v>
      </c>
      <c r="K13" s="85"/>
      <c r="L13" s="85"/>
      <c r="M13" s="73">
        <v>1</v>
      </c>
      <c r="N13" s="73">
        <v>0</v>
      </c>
      <c r="O13" s="73">
        <v>0</v>
      </c>
      <c r="P13" s="73">
        <v>1</v>
      </c>
      <c r="Q13" s="73">
        <v>0</v>
      </c>
      <c r="R13" s="73">
        <v>0</v>
      </c>
      <c r="S13" s="73">
        <v>1</v>
      </c>
      <c r="T13" s="73">
        <v>0</v>
      </c>
      <c r="U13" s="73">
        <v>0</v>
      </c>
      <c r="V13" s="73">
        <v>100</v>
      </c>
      <c r="W13" s="75"/>
      <c r="X13" s="77"/>
      <c r="Y13" s="77"/>
      <c r="Z13" s="77"/>
      <c r="AA13" s="73">
        <v>1</v>
      </c>
      <c r="AB13" s="97"/>
      <c r="AC13" s="97"/>
      <c r="AD13" s="97"/>
    </row>
    <row r="14" spans="1:30" s="57" customFormat="1" ht="24">
      <c r="A14" s="84">
        <v>2</v>
      </c>
      <c r="B14" s="84" t="s">
        <v>70</v>
      </c>
      <c r="C14" s="84" t="s">
        <v>71</v>
      </c>
      <c r="D14" s="84" t="s">
        <v>207</v>
      </c>
      <c r="E14" s="84" t="s">
        <v>172</v>
      </c>
      <c r="F14" s="84" t="s">
        <v>208</v>
      </c>
      <c r="G14" s="84" t="s">
        <v>209</v>
      </c>
      <c r="H14" s="84" t="s">
        <v>134</v>
      </c>
      <c r="I14" s="84">
        <v>0.167</v>
      </c>
      <c r="J14" s="87" t="s">
        <v>71</v>
      </c>
      <c r="K14" s="84"/>
      <c r="L14" s="84"/>
      <c r="M14" s="84">
        <v>6</v>
      </c>
      <c r="N14" s="84">
        <v>0</v>
      </c>
      <c r="O14" s="84">
        <v>0</v>
      </c>
      <c r="P14" s="84">
        <v>6</v>
      </c>
      <c r="Q14" s="84">
        <v>0</v>
      </c>
      <c r="R14" s="84">
        <v>0</v>
      </c>
      <c r="S14" s="84">
        <v>0</v>
      </c>
      <c r="T14" s="84">
        <v>6</v>
      </c>
      <c r="U14" s="84">
        <v>0</v>
      </c>
      <c r="V14" s="84">
        <v>151</v>
      </c>
      <c r="W14" s="84"/>
      <c r="X14" s="86"/>
      <c r="Y14" s="84"/>
      <c r="Z14" s="84"/>
      <c r="AA14" s="66">
        <v>1</v>
      </c>
      <c r="AB14" s="97"/>
      <c r="AC14" s="97"/>
      <c r="AD14" s="97"/>
    </row>
    <row r="15" spans="1:30" s="57" customFormat="1" ht="24">
      <c r="A15" s="84">
        <v>3</v>
      </c>
      <c r="B15" s="84" t="s">
        <v>70</v>
      </c>
      <c r="C15" s="84" t="s">
        <v>71</v>
      </c>
      <c r="D15" s="84" t="s">
        <v>207</v>
      </c>
      <c r="E15" s="84" t="s">
        <v>172</v>
      </c>
      <c r="F15" s="84" t="s">
        <v>210</v>
      </c>
      <c r="G15" s="84" t="s">
        <v>211</v>
      </c>
      <c r="H15" s="84" t="s">
        <v>134</v>
      </c>
      <c r="I15" s="84">
        <v>0.167</v>
      </c>
      <c r="J15" s="87" t="s">
        <v>71</v>
      </c>
      <c r="K15" s="84"/>
      <c r="L15" s="84"/>
      <c r="M15" s="84">
        <v>6</v>
      </c>
      <c r="N15" s="84">
        <v>0</v>
      </c>
      <c r="O15" s="84">
        <v>0</v>
      </c>
      <c r="P15" s="84">
        <v>6</v>
      </c>
      <c r="Q15" s="84">
        <v>0</v>
      </c>
      <c r="R15" s="84">
        <v>0</v>
      </c>
      <c r="S15" s="84">
        <v>0</v>
      </c>
      <c r="T15" s="84">
        <v>6</v>
      </c>
      <c r="U15" s="84">
        <v>0</v>
      </c>
      <c r="V15" s="84">
        <v>151</v>
      </c>
      <c r="W15" s="84"/>
      <c r="X15" s="84"/>
      <c r="Y15" s="84"/>
      <c r="Z15" s="84"/>
      <c r="AA15" s="66">
        <v>1</v>
      </c>
      <c r="AB15" s="97"/>
      <c r="AC15" s="97"/>
      <c r="AD15" s="97"/>
    </row>
    <row r="16" spans="1:30" s="57" customFormat="1" ht="24">
      <c r="A16" s="67" t="s">
        <v>55</v>
      </c>
      <c r="B16" s="62" t="s">
        <v>70</v>
      </c>
      <c r="C16" s="62" t="s">
        <v>71</v>
      </c>
      <c r="D16" s="68" t="s">
        <v>212</v>
      </c>
      <c r="E16" s="62" t="s">
        <v>172</v>
      </c>
      <c r="F16" s="64" t="s">
        <v>213</v>
      </c>
      <c r="G16" s="64" t="s">
        <v>214</v>
      </c>
      <c r="H16" s="65" t="s">
        <v>134</v>
      </c>
      <c r="I16" s="66">
        <v>1.083</v>
      </c>
      <c r="J16" s="88" t="s">
        <v>78</v>
      </c>
      <c r="K16" s="91"/>
      <c r="L16" s="91"/>
      <c r="M16" s="66">
        <v>3</v>
      </c>
      <c r="N16" s="66">
        <v>0</v>
      </c>
      <c r="O16" s="66">
        <v>0</v>
      </c>
      <c r="P16" s="66">
        <v>3</v>
      </c>
      <c r="Q16" s="66">
        <v>0</v>
      </c>
      <c r="R16" s="66">
        <v>0</v>
      </c>
      <c r="S16" s="66">
        <v>0</v>
      </c>
      <c r="T16" s="66">
        <v>3</v>
      </c>
      <c r="U16" s="66">
        <v>0</v>
      </c>
      <c r="V16" s="66">
        <v>56</v>
      </c>
      <c r="W16" s="70"/>
      <c r="X16" s="67"/>
      <c r="Y16" s="67"/>
      <c r="Z16" s="67"/>
      <c r="AA16" s="66">
        <v>1</v>
      </c>
      <c r="AB16" s="97"/>
      <c r="AC16" s="97"/>
      <c r="AD16" s="97"/>
    </row>
    <row r="17" spans="1:30" s="57" customFormat="1" ht="39" customHeight="1">
      <c r="A17" s="67" t="s">
        <v>60</v>
      </c>
      <c r="B17" s="62" t="s">
        <v>70</v>
      </c>
      <c r="C17" s="62" t="s">
        <v>71</v>
      </c>
      <c r="D17" s="68" t="s">
        <v>187</v>
      </c>
      <c r="E17" s="62" t="s">
        <v>172</v>
      </c>
      <c r="F17" s="64" t="s">
        <v>215</v>
      </c>
      <c r="G17" s="64" t="s">
        <v>216</v>
      </c>
      <c r="H17" s="65" t="s">
        <v>134</v>
      </c>
      <c r="I17" s="66">
        <v>0.25</v>
      </c>
      <c r="J17" s="88" t="s">
        <v>78</v>
      </c>
      <c r="K17" s="91"/>
      <c r="L17" s="91"/>
      <c r="M17" s="66">
        <v>1</v>
      </c>
      <c r="N17" s="66">
        <v>0</v>
      </c>
      <c r="O17" s="66">
        <v>0</v>
      </c>
      <c r="P17" s="66">
        <v>1</v>
      </c>
      <c r="Q17" s="66">
        <v>0</v>
      </c>
      <c r="R17" s="66">
        <v>0</v>
      </c>
      <c r="S17" s="66">
        <v>0</v>
      </c>
      <c r="T17" s="66">
        <v>1</v>
      </c>
      <c r="U17" s="66">
        <v>0</v>
      </c>
      <c r="V17" s="66">
        <v>124</v>
      </c>
      <c r="W17" s="70"/>
      <c r="X17" s="67"/>
      <c r="Y17" s="67"/>
      <c r="Z17" s="67"/>
      <c r="AA17" s="66">
        <v>1</v>
      </c>
      <c r="AB17" s="97"/>
      <c r="AC17" s="97"/>
      <c r="AD17" s="97"/>
    </row>
    <row r="18" spans="1:30" s="57" customFormat="1" ht="24">
      <c r="A18" s="71" t="s">
        <v>61</v>
      </c>
      <c r="B18" s="68" t="s">
        <v>70</v>
      </c>
      <c r="C18" s="68" t="s">
        <v>71</v>
      </c>
      <c r="D18" s="68" t="s">
        <v>207</v>
      </c>
      <c r="E18" s="68" t="s">
        <v>172</v>
      </c>
      <c r="F18" s="64" t="s">
        <v>217</v>
      </c>
      <c r="G18" s="64" t="s">
        <v>218</v>
      </c>
      <c r="H18" s="69" t="s">
        <v>134</v>
      </c>
      <c r="I18" s="70">
        <v>0.25</v>
      </c>
      <c r="J18" s="90" t="s">
        <v>78</v>
      </c>
      <c r="K18" s="89"/>
      <c r="L18" s="89"/>
      <c r="M18" s="70">
        <v>1</v>
      </c>
      <c r="N18" s="70">
        <v>0</v>
      </c>
      <c r="O18" s="70">
        <v>0</v>
      </c>
      <c r="P18" s="70">
        <v>1</v>
      </c>
      <c r="Q18" s="70">
        <v>0</v>
      </c>
      <c r="R18" s="70">
        <v>0</v>
      </c>
      <c r="S18" s="70">
        <v>0</v>
      </c>
      <c r="T18" s="70">
        <v>1</v>
      </c>
      <c r="U18" s="70">
        <v>0</v>
      </c>
      <c r="V18" s="70">
        <v>54</v>
      </c>
      <c r="W18" s="70"/>
      <c r="X18" s="71"/>
      <c r="Y18" s="71"/>
      <c r="Z18" s="67"/>
      <c r="AA18" s="66">
        <v>1</v>
      </c>
      <c r="AB18" s="97"/>
      <c r="AC18" s="97"/>
      <c r="AD18" s="97"/>
    </row>
    <row r="19" spans="1:30" s="57" customFormat="1" ht="24">
      <c r="A19" s="71" t="s">
        <v>62</v>
      </c>
      <c r="B19" s="63" t="s">
        <v>70</v>
      </c>
      <c r="C19" s="68" t="s">
        <v>71</v>
      </c>
      <c r="D19" s="63" t="s">
        <v>73</v>
      </c>
      <c r="E19" s="68" t="s">
        <v>172</v>
      </c>
      <c r="F19" s="64" t="s">
        <v>219</v>
      </c>
      <c r="G19" s="64" t="s">
        <v>220</v>
      </c>
      <c r="H19" s="69" t="s">
        <v>134</v>
      </c>
      <c r="I19" s="70">
        <v>0.333</v>
      </c>
      <c r="J19" s="90" t="s">
        <v>78</v>
      </c>
      <c r="K19" s="89"/>
      <c r="L19" s="89"/>
      <c r="M19" s="70">
        <v>1</v>
      </c>
      <c r="N19" s="70">
        <v>0</v>
      </c>
      <c r="O19" s="70">
        <v>0</v>
      </c>
      <c r="P19" s="70">
        <v>1</v>
      </c>
      <c r="Q19" s="70">
        <v>0</v>
      </c>
      <c r="R19" s="70">
        <v>0</v>
      </c>
      <c r="S19" s="70">
        <v>0</v>
      </c>
      <c r="T19" s="70">
        <v>1</v>
      </c>
      <c r="U19" s="70">
        <v>0</v>
      </c>
      <c r="V19" s="70">
        <v>65</v>
      </c>
      <c r="W19" s="70"/>
      <c r="X19" s="71"/>
      <c r="Y19" s="71"/>
      <c r="Z19" s="67"/>
      <c r="AA19" s="66">
        <v>1</v>
      </c>
      <c r="AB19" s="97"/>
      <c r="AC19" s="97"/>
      <c r="AD19" s="97"/>
    </row>
    <row r="20" spans="1:30" s="57" customFormat="1" ht="36">
      <c r="A20" s="71" t="s">
        <v>63</v>
      </c>
      <c r="B20" s="63" t="s">
        <v>70</v>
      </c>
      <c r="C20" s="68" t="s">
        <v>78</v>
      </c>
      <c r="D20" s="63" t="s">
        <v>221</v>
      </c>
      <c r="E20" s="68" t="s">
        <v>172</v>
      </c>
      <c r="F20" s="64" t="s">
        <v>222</v>
      </c>
      <c r="G20" s="64" t="s">
        <v>223</v>
      </c>
      <c r="H20" s="183" t="s">
        <v>129</v>
      </c>
      <c r="I20" s="70">
        <v>0.67</v>
      </c>
      <c r="J20" s="90" t="s">
        <v>71</v>
      </c>
      <c r="K20" s="89" t="s">
        <v>224</v>
      </c>
      <c r="L20" s="89" t="s">
        <v>225</v>
      </c>
      <c r="M20" s="70">
        <v>49</v>
      </c>
      <c r="N20" s="70">
        <v>0</v>
      </c>
      <c r="O20" s="70">
        <v>1</v>
      </c>
      <c r="P20" s="70">
        <v>48</v>
      </c>
      <c r="Q20" s="70">
        <v>0</v>
      </c>
      <c r="R20" s="70">
        <v>0</v>
      </c>
      <c r="S20" s="70">
        <v>14</v>
      </c>
      <c r="T20" s="70">
        <v>35</v>
      </c>
      <c r="U20" s="70">
        <v>0</v>
      </c>
      <c r="V20" s="70">
        <v>1160</v>
      </c>
      <c r="W20" s="66"/>
      <c r="X20" s="64" t="s">
        <v>300</v>
      </c>
      <c r="Y20" s="71" t="s">
        <v>226</v>
      </c>
      <c r="Z20" s="67"/>
      <c r="AA20" s="66">
        <v>0</v>
      </c>
      <c r="AB20" s="97"/>
      <c r="AC20" s="97"/>
      <c r="AD20" s="98"/>
    </row>
    <row r="21" spans="1:30" s="57" customFormat="1" ht="24">
      <c r="A21" s="71" t="s">
        <v>64</v>
      </c>
      <c r="B21" s="63" t="s">
        <v>70</v>
      </c>
      <c r="C21" s="68" t="s">
        <v>71</v>
      </c>
      <c r="D21" s="63" t="s">
        <v>72</v>
      </c>
      <c r="E21" s="68" t="s">
        <v>172</v>
      </c>
      <c r="F21" s="64" t="s">
        <v>227</v>
      </c>
      <c r="G21" s="64" t="s">
        <v>228</v>
      </c>
      <c r="H21" s="69" t="s">
        <v>134</v>
      </c>
      <c r="I21" s="70">
        <v>0.167</v>
      </c>
      <c r="J21" s="90" t="s">
        <v>78</v>
      </c>
      <c r="K21" s="89"/>
      <c r="L21" s="89"/>
      <c r="M21" s="70">
        <v>4</v>
      </c>
      <c r="N21" s="70">
        <v>0</v>
      </c>
      <c r="O21" s="70">
        <v>0</v>
      </c>
      <c r="P21" s="70">
        <v>4</v>
      </c>
      <c r="Q21" s="70">
        <v>0</v>
      </c>
      <c r="R21" s="70">
        <v>0</v>
      </c>
      <c r="S21" s="70">
        <v>0</v>
      </c>
      <c r="T21" s="70">
        <v>4</v>
      </c>
      <c r="U21" s="70">
        <v>0</v>
      </c>
      <c r="V21" s="70">
        <v>120</v>
      </c>
      <c r="W21" s="70"/>
      <c r="X21" s="71"/>
      <c r="Y21" s="71"/>
      <c r="Z21" s="67"/>
      <c r="AA21" s="66">
        <v>1</v>
      </c>
      <c r="AB21" s="97"/>
      <c r="AC21" s="97"/>
      <c r="AD21" s="97"/>
    </row>
    <row r="22" spans="1:30" s="57" customFormat="1" ht="24">
      <c r="A22" s="71" t="s">
        <v>65</v>
      </c>
      <c r="B22" s="63" t="s">
        <v>70</v>
      </c>
      <c r="C22" s="68" t="s">
        <v>78</v>
      </c>
      <c r="D22" s="63" t="s">
        <v>229</v>
      </c>
      <c r="E22" s="68" t="s">
        <v>172</v>
      </c>
      <c r="F22" s="64" t="s">
        <v>230</v>
      </c>
      <c r="G22" s="64" t="s">
        <v>231</v>
      </c>
      <c r="H22" s="69" t="s">
        <v>134</v>
      </c>
      <c r="I22" s="70">
        <v>0.5</v>
      </c>
      <c r="J22" s="89" t="s">
        <v>232</v>
      </c>
      <c r="K22" s="89"/>
      <c r="L22" s="89"/>
      <c r="M22" s="70">
        <v>6</v>
      </c>
      <c r="N22" s="70">
        <v>0</v>
      </c>
      <c r="O22" s="70">
        <v>0</v>
      </c>
      <c r="P22" s="70">
        <v>6</v>
      </c>
      <c r="Q22" s="70">
        <v>0</v>
      </c>
      <c r="R22" s="70">
        <v>0</v>
      </c>
      <c r="S22" s="70">
        <v>5</v>
      </c>
      <c r="T22" s="70">
        <v>1</v>
      </c>
      <c r="U22" s="70">
        <v>0</v>
      </c>
      <c r="V22" s="70">
        <v>185</v>
      </c>
      <c r="W22" s="70"/>
      <c r="X22" s="71"/>
      <c r="Y22" s="71"/>
      <c r="Z22" s="67"/>
      <c r="AA22" s="66">
        <v>1</v>
      </c>
      <c r="AB22" s="97"/>
      <c r="AC22" s="97"/>
      <c r="AD22" s="97"/>
    </row>
    <row r="23" spans="1:30" s="57" customFormat="1" ht="29.25" customHeight="1">
      <c r="A23" s="71" t="s">
        <v>66</v>
      </c>
      <c r="B23" s="63" t="s">
        <v>70</v>
      </c>
      <c r="C23" s="68" t="s">
        <v>78</v>
      </c>
      <c r="D23" s="63" t="s">
        <v>233</v>
      </c>
      <c r="E23" s="68" t="s">
        <v>172</v>
      </c>
      <c r="F23" s="64" t="s">
        <v>234</v>
      </c>
      <c r="G23" s="64" t="s">
        <v>235</v>
      </c>
      <c r="H23" s="69" t="s">
        <v>134</v>
      </c>
      <c r="I23" s="70">
        <v>0.167</v>
      </c>
      <c r="J23" s="89" t="s">
        <v>71</v>
      </c>
      <c r="K23" s="89"/>
      <c r="L23" s="89"/>
      <c r="M23" s="70">
        <v>1</v>
      </c>
      <c r="N23" s="70">
        <v>0</v>
      </c>
      <c r="O23" s="70">
        <v>0</v>
      </c>
      <c r="P23" s="70">
        <v>1</v>
      </c>
      <c r="Q23" s="70">
        <v>0</v>
      </c>
      <c r="R23" s="70">
        <v>0</v>
      </c>
      <c r="S23" s="70">
        <v>0</v>
      </c>
      <c r="T23" s="70">
        <v>1</v>
      </c>
      <c r="U23" s="70">
        <v>0</v>
      </c>
      <c r="V23" s="70">
        <v>65</v>
      </c>
      <c r="W23" s="70"/>
      <c r="X23" s="71"/>
      <c r="Y23" s="71"/>
      <c r="Z23" s="67"/>
      <c r="AA23" s="66">
        <v>1</v>
      </c>
      <c r="AB23" s="97"/>
      <c r="AC23" s="97"/>
      <c r="AD23" s="98"/>
    </row>
    <row r="24" spans="1:30" s="57" customFormat="1" ht="24">
      <c r="A24" s="60" t="s">
        <v>59</v>
      </c>
      <c r="B24" s="63" t="s">
        <v>70</v>
      </c>
      <c r="C24" s="68" t="s">
        <v>71</v>
      </c>
      <c r="D24" s="63" t="s">
        <v>77</v>
      </c>
      <c r="E24" s="68" t="s">
        <v>172</v>
      </c>
      <c r="F24" s="64" t="s">
        <v>236</v>
      </c>
      <c r="G24" s="64" t="s">
        <v>237</v>
      </c>
      <c r="H24" s="69" t="s">
        <v>134</v>
      </c>
      <c r="I24" s="70">
        <v>0.083</v>
      </c>
      <c r="J24" s="89" t="s">
        <v>78</v>
      </c>
      <c r="K24" s="89"/>
      <c r="L24" s="89"/>
      <c r="M24" s="70">
        <v>1</v>
      </c>
      <c r="N24" s="70">
        <v>0</v>
      </c>
      <c r="O24" s="70">
        <v>0</v>
      </c>
      <c r="P24" s="70">
        <v>1</v>
      </c>
      <c r="Q24" s="70">
        <v>0</v>
      </c>
      <c r="R24" s="70">
        <v>0</v>
      </c>
      <c r="S24" s="70">
        <v>0</v>
      </c>
      <c r="T24" s="70">
        <v>1</v>
      </c>
      <c r="U24" s="70">
        <v>0</v>
      </c>
      <c r="V24" s="70">
        <v>15</v>
      </c>
      <c r="W24" s="70"/>
      <c r="X24" s="71"/>
      <c r="Y24" s="71"/>
      <c r="Z24" s="67"/>
      <c r="AA24" s="66">
        <v>1</v>
      </c>
      <c r="AB24" s="97"/>
      <c r="AC24" s="97"/>
      <c r="AD24" s="97"/>
    </row>
    <row r="25" spans="1:30" s="57" customFormat="1" ht="27" customHeight="1">
      <c r="A25" s="60" t="s">
        <v>67</v>
      </c>
      <c r="B25" s="63" t="s">
        <v>70</v>
      </c>
      <c r="C25" s="68" t="s">
        <v>78</v>
      </c>
      <c r="D25" s="63" t="s">
        <v>238</v>
      </c>
      <c r="E25" s="68" t="s">
        <v>172</v>
      </c>
      <c r="F25" s="64" t="s">
        <v>239</v>
      </c>
      <c r="G25" s="64" t="s">
        <v>240</v>
      </c>
      <c r="H25" s="69" t="s">
        <v>134</v>
      </c>
      <c r="I25" s="70">
        <v>0.083</v>
      </c>
      <c r="J25" s="89" t="s">
        <v>71</v>
      </c>
      <c r="K25" s="89"/>
      <c r="L25" s="89"/>
      <c r="M25" s="70">
        <v>1</v>
      </c>
      <c r="N25" s="70">
        <v>0</v>
      </c>
      <c r="O25" s="70">
        <v>0</v>
      </c>
      <c r="P25" s="70">
        <v>1</v>
      </c>
      <c r="Q25" s="70">
        <v>0</v>
      </c>
      <c r="R25" s="70">
        <v>0</v>
      </c>
      <c r="S25" s="70">
        <v>0</v>
      </c>
      <c r="T25" s="70">
        <v>1</v>
      </c>
      <c r="U25" s="70">
        <v>0</v>
      </c>
      <c r="V25" s="70">
        <v>130</v>
      </c>
      <c r="W25" s="70"/>
      <c r="X25" s="71"/>
      <c r="Y25" s="71"/>
      <c r="Z25" s="67"/>
      <c r="AA25" s="66">
        <v>1</v>
      </c>
      <c r="AB25" s="97"/>
      <c r="AC25" s="97"/>
      <c r="AD25" s="97"/>
    </row>
    <row r="26" spans="1:30" s="57" customFormat="1" ht="24">
      <c r="A26" s="60" t="s">
        <v>68</v>
      </c>
      <c r="B26" s="63" t="s">
        <v>70</v>
      </c>
      <c r="C26" s="68" t="s">
        <v>71</v>
      </c>
      <c r="D26" s="63" t="s">
        <v>241</v>
      </c>
      <c r="E26" s="68" t="s">
        <v>172</v>
      </c>
      <c r="F26" s="64" t="s">
        <v>242</v>
      </c>
      <c r="G26" s="64" t="s">
        <v>243</v>
      </c>
      <c r="H26" s="69" t="s">
        <v>134</v>
      </c>
      <c r="I26" s="70">
        <v>1.167</v>
      </c>
      <c r="J26" s="89" t="s">
        <v>71</v>
      </c>
      <c r="K26" s="89"/>
      <c r="L26" s="89"/>
      <c r="M26" s="70">
        <v>1</v>
      </c>
      <c r="N26" s="70">
        <v>0</v>
      </c>
      <c r="O26" s="70">
        <v>0</v>
      </c>
      <c r="P26" s="70">
        <v>1</v>
      </c>
      <c r="Q26" s="70">
        <v>0</v>
      </c>
      <c r="R26" s="70">
        <v>0</v>
      </c>
      <c r="S26" s="70">
        <v>0</v>
      </c>
      <c r="T26" s="70">
        <v>1</v>
      </c>
      <c r="U26" s="70">
        <v>0</v>
      </c>
      <c r="V26" s="70">
        <v>25</v>
      </c>
      <c r="W26" s="70"/>
      <c r="X26" s="71"/>
      <c r="Y26" s="71"/>
      <c r="Z26" s="67"/>
      <c r="AA26" s="66">
        <v>1</v>
      </c>
      <c r="AB26" s="97"/>
      <c r="AC26" s="97"/>
      <c r="AD26" s="97"/>
    </row>
    <row r="27" spans="1:30" s="57" customFormat="1" ht="24">
      <c r="A27" s="60" t="s">
        <v>69</v>
      </c>
      <c r="B27" s="63" t="s">
        <v>70</v>
      </c>
      <c r="C27" s="68" t="s">
        <v>71</v>
      </c>
      <c r="D27" s="63" t="s">
        <v>241</v>
      </c>
      <c r="E27" s="68" t="s">
        <v>172</v>
      </c>
      <c r="F27" s="64" t="s">
        <v>244</v>
      </c>
      <c r="G27" s="64" t="s">
        <v>245</v>
      </c>
      <c r="H27" s="69" t="s">
        <v>134</v>
      </c>
      <c r="I27" s="70">
        <v>1.167</v>
      </c>
      <c r="J27" s="89" t="s">
        <v>71</v>
      </c>
      <c r="K27" s="89"/>
      <c r="L27" s="89"/>
      <c r="M27" s="70">
        <v>1</v>
      </c>
      <c r="N27" s="70">
        <v>0</v>
      </c>
      <c r="O27" s="70">
        <v>0</v>
      </c>
      <c r="P27" s="70">
        <v>1</v>
      </c>
      <c r="Q27" s="70">
        <v>0</v>
      </c>
      <c r="R27" s="70">
        <v>0</v>
      </c>
      <c r="S27" s="70">
        <v>0</v>
      </c>
      <c r="T27" s="70">
        <v>1</v>
      </c>
      <c r="U27" s="70">
        <v>0</v>
      </c>
      <c r="V27" s="70">
        <v>25</v>
      </c>
      <c r="W27" s="70"/>
      <c r="X27" s="71"/>
      <c r="Y27" s="71"/>
      <c r="Z27" s="67"/>
      <c r="AA27" s="66">
        <v>1</v>
      </c>
      <c r="AB27" s="97"/>
      <c r="AC27" s="97"/>
      <c r="AD27" s="97"/>
    </row>
    <row r="28" spans="1:30" s="57" customFormat="1" ht="24">
      <c r="A28" s="60" t="s">
        <v>183</v>
      </c>
      <c r="B28" s="63" t="s">
        <v>70</v>
      </c>
      <c r="C28" s="68" t="s">
        <v>71</v>
      </c>
      <c r="D28" s="63" t="s">
        <v>77</v>
      </c>
      <c r="E28" s="68" t="s">
        <v>172</v>
      </c>
      <c r="F28" s="64" t="s">
        <v>246</v>
      </c>
      <c r="G28" s="64" t="s">
        <v>247</v>
      </c>
      <c r="H28" s="69" t="s">
        <v>134</v>
      </c>
      <c r="I28" s="70">
        <v>1.25</v>
      </c>
      <c r="J28" s="89" t="s">
        <v>71</v>
      </c>
      <c r="K28" s="89"/>
      <c r="L28" s="89"/>
      <c r="M28" s="70">
        <v>1</v>
      </c>
      <c r="N28" s="70">
        <v>0</v>
      </c>
      <c r="O28" s="70">
        <v>0</v>
      </c>
      <c r="P28" s="70">
        <v>1</v>
      </c>
      <c r="Q28" s="70">
        <v>0</v>
      </c>
      <c r="R28" s="70">
        <v>0</v>
      </c>
      <c r="S28" s="70">
        <v>1</v>
      </c>
      <c r="T28" s="70">
        <v>0</v>
      </c>
      <c r="U28" s="70">
        <v>0</v>
      </c>
      <c r="V28" s="70">
        <v>250</v>
      </c>
      <c r="W28" s="70"/>
      <c r="X28" s="71"/>
      <c r="Y28" s="71"/>
      <c r="Z28" s="67"/>
      <c r="AA28" s="66">
        <v>1</v>
      </c>
      <c r="AB28" s="97"/>
      <c r="AC28" s="97"/>
      <c r="AD28" s="97"/>
    </row>
    <row r="29" spans="1:30" s="57" customFormat="1" ht="24">
      <c r="A29" s="60" t="s">
        <v>184</v>
      </c>
      <c r="B29" s="63" t="s">
        <v>70</v>
      </c>
      <c r="C29" s="68" t="s">
        <v>71</v>
      </c>
      <c r="D29" s="63" t="s">
        <v>248</v>
      </c>
      <c r="E29" s="68" t="s">
        <v>172</v>
      </c>
      <c r="F29" s="64" t="s">
        <v>249</v>
      </c>
      <c r="G29" s="64" t="s">
        <v>250</v>
      </c>
      <c r="H29" s="69" t="s">
        <v>134</v>
      </c>
      <c r="I29" s="70">
        <v>0.667</v>
      </c>
      <c r="J29" s="89" t="s">
        <v>71</v>
      </c>
      <c r="K29" s="89"/>
      <c r="L29" s="89"/>
      <c r="M29" s="70">
        <v>1</v>
      </c>
      <c r="N29" s="70">
        <v>0</v>
      </c>
      <c r="O29" s="70">
        <v>0</v>
      </c>
      <c r="P29" s="70">
        <v>1</v>
      </c>
      <c r="Q29" s="70">
        <v>0</v>
      </c>
      <c r="R29" s="70">
        <v>0</v>
      </c>
      <c r="S29" s="70">
        <v>1</v>
      </c>
      <c r="T29" s="70">
        <v>0</v>
      </c>
      <c r="U29" s="70">
        <v>0</v>
      </c>
      <c r="V29" s="70">
        <v>85</v>
      </c>
      <c r="W29" s="70"/>
      <c r="X29" s="71"/>
      <c r="Y29" s="71"/>
      <c r="Z29" s="67"/>
      <c r="AA29" s="66">
        <v>1</v>
      </c>
      <c r="AB29" s="97"/>
      <c r="AC29" s="97"/>
      <c r="AD29" s="97"/>
    </row>
    <row r="30" spans="1:30" s="57" customFormat="1" ht="193.5" customHeight="1">
      <c r="A30" s="60" t="s">
        <v>185</v>
      </c>
      <c r="B30" s="63" t="s">
        <v>70</v>
      </c>
      <c r="C30" s="68" t="s">
        <v>78</v>
      </c>
      <c r="D30" s="63" t="s">
        <v>251</v>
      </c>
      <c r="E30" s="68" t="s">
        <v>172</v>
      </c>
      <c r="F30" s="64" t="s">
        <v>252</v>
      </c>
      <c r="G30" s="64" t="s">
        <v>253</v>
      </c>
      <c r="H30" s="183" t="s">
        <v>129</v>
      </c>
      <c r="I30" s="70">
        <v>0.22</v>
      </c>
      <c r="J30" s="89"/>
      <c r="K30" s="89" t="s">
        <v>254</v>
      </c>
      <c r="L30" s="89"/>
      <c r="M30" s="70">
        <v>76</v>
      </c>
      <c r="N30" s="70">
        <v>0</v>
      </c>
      <c r="O30" s="70">
        <v>7</v>
      </c>
      <c r="P30" s="70">
        <v>68</v>
      </c>
      <c r="Q30" s="70">
        <v>0</v>
      </c>
      <c r="R30" s="70">
        <v>0</v>
      </c>
      <c r="S30" s="70">
        <v>6</v>
      </c>
      <c r="T30" s="70">
        <v>69</v>
      </c>
      <c r="U30" s="70">
        <v>1</v>
      </c>
      <c r="V30" s="89"/>
      <c r="W30" s="177" t="s">
        <v>255</v>
      </c>
      <c r="X30" s="178"/>
      <c r="Y30" s="178"/>
      <c r="Z30" s="178"/>
      <c r="AA30" s="184">
        <v>1</v>
      </c>
      <c r="AB30" s="97"/>
      <c r="AC30" s="97"/>
      <c r="AD30" s="185"/>
    </row>
    <row r="31" spans="1:30" s="57" customFormat="1" ht="61.5" customHeight="1">
      <c r="A31" s="146">
        <v>19</v>
      </c>
      <c r="B31" s="63" t="s">
        <v>70</v>
      </c>
      <c r="C31" s="146" t="s">
        <v>71</v>
      </c>
      <c r="D31" s="146" t="s">
        <v>78</v>
      </c>
      <c r="E31" s="146" t="s">
        <v>172</v>
      </c>
      <c r="F31" s="146" t="s">
        <v>257</v>
      </c>
      <c r="G31" s="146" t="s">
        <v>257</v>
      </c>
      <c r="H31" s="146" t="s">
        <v>134</v>
      </c>
      <c r="I31" s="146">
        <v>0</v>
      </c>
      <c r="J31" s="146" t="s">
        <v>78</v>
      </c>
      <c r="K31" s="146"/>
      <c r="L31" s="146"/>
      <c r="M31" s="146">
        <v>0</v>
      </c>
      <c r="N31" s="146">
        <v>0</v>
      </c>
      <c r="O31" s="146">
        <v>0</v>
      </c>
      <c r="P31" s="146">
        <v>0</v>
      </c>
      <c r="Q31" s="146">
        <v>0</v>
      </c>
      <c r="R31" s="146">
        <v>0</v>
      </c>
      <c r="S31" s="146">
        <v>0</v>
      </c>
      <c r="T31" s="146">
        <v>0</v>
      </c>
      <c r="U31" s="146">
        <v>0</v>
      </c>
      <c r="V31" s="146">
        <v>0</v>
      </c>
      <c r="W31" s="146"/>
      <c r="X31" s="146"/>
      <c r="Y31" s="146"/>
      <c r="Z31" s="146"/>
      <c r="AA31" s="146">
        <v>0</v>
      </c>
      <c r="AB31" s="97"/>
      <c r="AC31" s="97"/>
      <c r="AD31" s="98"/>
    </row>
    <row r="32" spans="1:30" s="57" customFormat="1" ht="61.5" customHeight="1">
      <c r="A32" s="146">
        <v>20</v>
      </c>
      <c r="B32" s="63" t="s">
        <v>70</v>
      </c>
      <c r="C32" s="146" t="s">
        <v>71</v>
      </c>
      <c r="D32" s="146" t="s">
        <v>78</v>
      </c>
      <c r="E32" s="146" t="s">
        <v>172</v>
      </c>
      <c r="F32" s="146" t="s">
        <v>258</v>
      </c>
      <c r="G32" s="146" t="s">
        <v>258</v>
      </c>
      <c r="H32" s="146" t="s">
        <v>134</v>
      </c>
      <c r="I32" s="146">
        <v>0</v>
      </c>
      <c r="J32" s="146" t="s">
        <v>78</v>
      </c>
      <c r="K32" s="146"/>
      <c r="L32" s="146"/>
      <c r="M32" s="146">
        <v>0</v>
      </c>
      <c r="N32" s="146">
        <v>0</v>
      </c>
      <c r="O32" s="146">
        <v>0</v>
      </c>
      <c r="P32" s="146">
        <v>0</v>
      </c>
      <c r="Q32" s="146">
        <v>0</v>
      </c>
      <c r="R32" s="146">
        <v>0</v>
      </c>
      <c r="S32" s="146">
        <v>0</v>
      </c>
      <c r="T32" s="146">
        <v>0</v>
      </c>
      <c r="U32" s="146">
        <v>0</v>
      </c>
      <c r="V32" s="146">
        <v>0</v>
      </c>
      <c r="W32" s="146"/>
      <c r="X32" s="146"/>
      <c r="Y32" s="146"/>
      <c r="Z32" s="146"/>
      <c r="AA32" s="146">
        <v>0</v>
      </c>
      <c r="AB32" s="97"/>
      <c r="AC32" s="97"/>
      <c r="AD32" s="98"/>
    </row>
    <row r="33" spans="1:30" s="57" customFormat="1" ht="30">
      <c r="A33" s="179">
        <v>21</v>
      </c>
      <c r="B33" s="150" t="s">
        <v>70</v>
      </c>
      <c r="C33" s="179" t="s">
        <v>78</v>
      </c>
      <c r="D33" s="179" t="s">
        <v>259</v>
      </c>
      <c r="E33" s="179" t="s">
        <v>172</v>
      </c>
      <c r="F33" s="179" t="s">
        <v>260</v>
      </c>
      <c r="G33" s="179" t="s">
        <v>261</v>
      </c>
      <c r="H33" s="179" t="s">
        <v>129</v>
      </c>
      <c r="I33" s="179">
        <v>1.17</v>
      </c>
      <c r="J33" s="179" t="s">
        <v>262</v>
      </c>
      <c r="K33" s="179">
        <v>0</v>
      </c>
      <c r="L33" s="179">
        <v>0</v>
      </c>
      <c r="M33" s="179">
        <v>1</v>
      </c>
      <c r="N33" s="179">
        <v>0</v>
      </c>
      <c r="O33" s="179">
        <v>0</v>
      </c>
      <c r="P33" s="179">
        <v>1</v>
      </c>
      <c r="Q33" s="179">
        <v>0</v>
      </c>
      <c r="R33" s="179">
        <v>0</v>
      </c>
      <c r="S33" s="179">
        <v>1</v>
      </c>
      <c r="T33" s="179">
        <v>0</v>
      </c>
      <c r="U33" s="179">
        <v>0</v>
      </c>
      <c r="V33" s="179">
        <v>51</v>
      </c>
      <c r="W33" s="179"/>
      <c r="X33" s="179"/>
      <c r="Y33" s="179" t="s">
        <v>270</v>
      </c>
      <c r="Z33" s="179"/>
      <c r="AA33" s="179">
        <v>0</v>
      </c>
      <c r="AB33" s="97"/>
      <c r="AC33" s="97"/>
      <c r="AD33" s="98"/>
    </row>
    <row r="34" spans="1:30" s="57" customFormat="1" ht="30">
      <c r="A34" s="153">
        <v>22</v>
      </c>
      <c r="B34" s="152" t="s">
        <v>70</v>
      </c>
      <c r="C34" s="153" t="s">
        <v>267</v>
      </c>
      <c r="D34" s="153" t="s">
        <v>265</v>
      </c>
      <c r="E34" s="153">
        <v>0.4</v>
      </c>
      <c r="F34" s="153" t="s">
        <v>266</v>
      </c>
      <c r="G34" s="153" t="s">
        <v>266</v>
      </c>
      <c r="H34" s="153" t="s">
        <v>134</v>
      </c>
      <c r="I34" s="153">
        <v>0</v>
      </c>
      <c r="J34" s="153" t="s">
        <v>267</v>
      </c>
      <c r="K34" s="153">
        <v>0</v>
      </c>
      <c r="L34" s="146">
        <v>0</v>
      </c>
      <c r="M34" s="146">
        <v>0</v>
      </c>
      <c r="N34" s="146">
        <v>0</v>
      </c>
      <c r="O34" s="146">
        <v>0</v>
      </c>
      <c r="P34" s="146">
        <v>0</v>
      </c>
      <c r="Q34" s="146">
        <v>0</v>
      </c>
      <c r="R34" s="146">
        <v>0</v>
      </c>
      <c r="S34" s="146">
        <v>0</v>
      </c>
      <c r="T34" s="146">
        <v>0</v>
      </c>
      <c r="U34" s="146">
        <v>0</v>
      </c>
      <c r="V34" s="151"/>
      <c r="W34" s="151"/>
      <c r="X34" s="151"/>
      <c r="Y34" s="151"/>
      <c r="Z34" s="151"/>
      <c r="AA34" s="153">
        <v>0</v>
      </c>
      <c r="AB34" s="97"/>
      <c r="AC34" s="97"/>
      <c r="AD34" s="98"/>
    </row>
    <row r="35" spans="1:30" s="57" customFormat="1" ht="30">
      <c r="A35" s="153">
        <v>23</v>
      </c>
      <c r="B35" s="152" t="s">
        <v>264</v>
      </c>
      <c r="C35" s="153" t="s">
        <v>71</v>
      </c>
      <c r="D35" s="153" t="s">
        <v>187</v>
      </c>
      <c r="E35" s="153" t="s">
        <v>172</v>
      </c>
      <c r="F35" s="153" t="s">
        <v>268</v>
      </c>
      <c r="G35" s="153" t="s">
        <v>268</v>
      </c>
      <c r="H35" s="153" t="s">
        <v>134</v>
      </c>
      <c r="I35" s="153">
        <v>0</v>
      </c>
      <c r="J35" s="153" t="s">
        <v>71</v>
      </c>
      <c r="K35" s="153">
        <v>0</v>
      </c>
      <c r="L35" s="146">
        <v>0</v>
      </c>
      <c r="M35" s="146">
        <v>0</v>
      </c>
      <c r="N35" s="146">
        <v>0</v>
      </c>
      <c r="O35" s="146">
        <v>0</v>
      </c>
      <c r="P35" s="146">
        <v>0</v>
      </c>
      <c r="Q35" s="146">
        <v>0</v>
      </c>
      <c r="R35" s="146">
        <v>0</v>
      </c>
      <c r="S35" s="146">
        <v>0</v>
      </c>
      <c r="T35" s="146">
        <v>0</v>
      </c>
      <c r="U35" s="146">
        <v>0</v>
      </c>
      <c r="V35" s="153"/>
      <c r="W35" s="153"/>
      <c r="X35" s="153"/>
      <c r="Y35" s="153"/>
      <c r="Z35" s="153"/>
      <c r="AA35" s="153">
        <v>0</v>
      </c>
      <c r="AB35" s="97"/>
      <c r="AC35" s="97"/>
      <c r="AD35" s="98"/>
    </row>
    <row r="36" spans="1:30" s="57" customFormat="1" ht="30">
      <c r="A36" s="154">
        <v>24</v>
      </c>
      <c r="B36" s="63" t="s">
        <v>70</v>
      </c>
      <c r="C36" s="154" t="s">
        <v>71</v>
      </c>
      <c r="D36" s="154" t="s">
        <v>248</v>
      </c>
      <c r="E36" s="154" t="s">
        <v>172</v>
      </c>
      <c r="F36" s="154" t="s">
        <v>269</v>
      </c>
      <c r="G36" s="154" t="s">
        <v>269</v>
      </c>
      <c r="H36" s="154" t="s">
        <v>134</v>
      </c>
      <c r="I36" s="154">
        <v>0</v>
      </c>
      <c r="J36" s="154" t="s">
        <v>71</v>
      </c>
      <c r="K36" s="153">
        <v>0</v>
      </c>
      <c r="L36" s="146">
        <v>0</v>
      </c>
      <c r="M36" s="146">
        <v>0</v>
      </c>
      <c r="N36" s="146">
        <v>0</v>
      </c>
      <c r="O36" s="146">
        <v>0</v>
      </c>
      <c r="P36" s="146">
        <v>0</v>
      </c>
      <c r="Q36" s="146">
        <v>0</v>
      </c>
      <c r="R36" s="146">
        <v>0</v>
      </c>
      <c r="S36" s="146">
        <v>0</v>
      </c>
      <c r="T36" s="146">
        <v>0</v>
      </c>
      <c r="U36" s="146">
        <v>0</v>
      </c>
      <c r="V36" s="154"/>
      <c r="W36" s="154"/>
      <c r="X36" s="154"/>
      <c r="Y36" s="154"/>
      <c r="Z36" s="153"/>
      <c r="AA36" s="153">
        <v>0</v>
      </c>
      <c r="AB36" s="97"/>
      <c r="AC36" s="97"/>
      <c r="AD36" s="98"/>
    </row>
    <row r="37" spans="1:30" s="57" customFormat="1" ht="45">
      <c r="A37" s="168">
        <v>25</v>
      </c>
      <c r="B37" s="169" t="s">
        <v>70</v>
      </c>
      <c r="C37" s="168" t="s">
        <v>71</v>
      </c>
      <c r="D37" s="168" t="s">
        <v>271</v>
      </c>
      <c r="E37" s="168" t="s">
        <v>172</v>
      </c>
      <c r="F37" s="168" t="s">
        <v>272</v>
      </c>
      <c r="G37" s="168" t="s">
        <v>272</v>
      </c>
      <c r="H37" s="168" t="s">
        <v>134</v>
      </c>
      <c r="I37" s="168">
        <v>0</v>
      </c>
      <c r="J37" s="168" t="s">
        <v>71</v>
      </c>
      <c r="K37" s="168">
        <v>0</v>
      </c>
      <c r="L37" s="168">
        <v>0</v>
      </c>
      <c r="M37" s="168">
        <v>0</v>
      </c>
      <c r="N37" s="168">
        <v>0</v>
      </c>
      <c r="O37" s="168">
        <v>0</v>
      </c>
      <c r="P37" s="168">
        <v>0</v>
      </c>
      <c r="Q37" s="168">
        <v>0</v>
      </c>
      <c r="R37" s="168">
        <v>0</v>
      </c>
      <c r="S37" s="168">
        <v>0</v>
      </c>
      <c r="T37" s="168">
        <v>0</v>
      </c>
      <c r="U37" s="168">
        <v>0</v>
      </c>
      <c r="V37" s="168">
        <v>0</v>
      </c>
      <c r="W37" s="168"/>
      <c r="X37" s="168"/>
      <c r="Y37" s="168"/>
      <c r="Z37" s="168"/>
      <c r="AA37" s="168">
        <v>0</v>
      </c>
      <c r="AB37" s="97"/>
      <c r="AC37" s="97"/>
      <c r="AD37" s="98"/>
    </row>
    <row r="38" spans="1:30" s="57" customFormat="1" ht="45">
      <c r="A38" s="170">
        <v>26</v>
      </c>
      <c r="B38" s="171" t="s">
        <v>70</v>
      </c>
      <c r="C38" s="170" t="s">
        <v>71</v>
      </c>
      <c r="D38" s="170" t="s">
        <v>273</v>
      </c>
      <c r="E38" s="168" t="s">
        <v>172</v>
      </c>
      <c r="F38" s="170" t="s">
        <v>274</v>
      </c>
      <c r="G38" s="170" t="s">
        <v>274</v>
      </c>
      <c r="H38" s="170" t="s">
        <v>134</v>
      </c>
      <c r="I38" s="170">
        <v>0</v>
      </c>
      <c r="J38" s="170" t="s">
        <v>71</v>
      </c>
      <c r="K38" s="170">
        <v>0</v>
      </c>
      <c r="L38" s="170">
        <v>0</v>
      </c>
      <c r="M38" s="170">
        <v>0</v>
      </c>
      <c r="N38" s="170">
        <v>0</v>
      </c>
      <c r="O38" s="170">
        <v>0</v>
      </c>
      <c r="P38" s="170">
        <v>0</v>
      </c>
      <c r="Q38" s="170">
        <v>0</v>
      </c>
      <c r="R38" s="170">
        <v>0</v>
      </c>
      <c r="S38" s="170">
        <v>0</v>
      </c>
      <c r="T38" s="170">
        <v>0</v>
      </c>
      <c r="U38" s="170">
        <v>0</v>
      </c>
      <c r="V38" s="170">
        <v>0</v>
      </c>
      <c r="W38" s="170"/>
      <c r="X38" s="170"/>
      <c r="Y38" s="170"/>
      <c r="Z38" s="170"/>
      <c r="AA38" s="170">
        <v>0</v>
      </c>
      <c r="AB38" s="97"/>
      <c r="AC38" s="97"/>
      <c r="AD38" s="98"/>
    </row>
    <row r="39" spans="1:30" s="57" customFormat="1" ht="30">
      <c r="A39" s="170">
        <v>27</v>
      </c>
      <c r="B39" s="171" t="s">
        <v>264</v>
      </c>
      <c r="C39" s="170" t="s">
        <v>71</v>
      </c>
      <c r="D39" s="170" t="s">
        <v>187</v>
      </c>
      <c r="E39" s="170" t="s">
        <v>172</v>
      </c>
      <c r="F39" s="170" t="s">
        <v>275</v>
      </c>
      <c r="G39" s="170" t="s">
        <v>275</v>
      </c>
      <c r="H39" s="170" t="s">
        <v>134</v>
      </c>
      <c r="I39" s="170">
        <v>0</v>
      </c>
      <c r="J39" s="170" t="s">
        <v>71</v>
      </c>
      <c r="K39" s="170">
        <v>0</v>
      </c>
      <c r="L39" s="170">
        <v>0</v>
      </c>
      <c r="M39" s="170">
        <v>0</v>
      </c>
      <c r="N39" s="170">
        <v>0</v>
      </c>
      <c r="O39" s="170">
        <v>0</v>
      </c>
      <c r="P39" s="170">
        <v>0</v>
      </c>
      <c r="Q39" s="170">
        <v>0</v>
      </c>
      <c r="R39" s="170">
        <v>0</v>
      </c>
      <c r="S39" s="170">
        <v>0</v>
      </c>
      <c r="T39" s="170">
        <v>0</v>
      </c>
      <c r="U39" s="170">
        <v>0</v>
      </c>
      <c r="V39" s="170">
        <v>0</v>
      </c>
      <c r="W39" s="170"/>
      <c r="X39" s="170"/>
      <c r="Y39" s="170"/>
      <c r="Z39" s="170"/>
      <c r="AA39" s="170">
        <v>0</v>
      </c>
      <c r="AB39" s="97"/>
      <c r="AC39" s="97"/>
      <c r="AD39" s="127"/>
    </row>
    <row r="40" spans="1:30" s="57" customFormat="1" ht="45">
      <c r="A40" s="170">
        <v>28</v>
      </c>
      <c r="B40" s="171" t="s">
        <v>70</v>
      </c>
      <c r="C40" s="170" t="s">
        <v>71</v>
      </c>
      <c r="D40" s="170" t="s">
        <v>276</v>
      </c>
      <c r="E40" s="170" t="s">
        <v>172</v>
      </c>
      <c r="F40" s="170" t="s">
        <v>277</v>
      </c>
      <c r="G40" s="170" t="s">
        <v>277</v>
      </c>
      <c r="H40" s="170" t="s">
        <v>134</v>
      </c>
      <c r="I40" s="170">
        <v>0</v>
      </c>
      <c r="J40" s="170" t="s">
        <v>71</v>
      </c>
      <c r="K40" s="168">
        <v>0</v>
      </c>
      <c r="L40" s="168">
        <v>0</v>
      </c>
      <c r="M40" s="168">
        <v>0</v>
      </c>
      <c r="N40" s="168">
        <v>0</v>
      </c>
      <c r="O40" s="168">
        <v>0</v>
      </c>
      <c r="P40" s="168">
        <v>0</v>
      </c>
      <c r="Q40" s="168">
        <v>0</v>
      </c>
      <c r="R40" s="168">
        <v>0</v>
      </c>
      <c r="S40" s="168">
        <v>0</v>
      </c>
      <c r="T40" s="168">
        <v>0</v>
      </c>
      <c r="U40" s="168">
        <v>0</v>
      </c>
      <c r="V40" s="168">
        <v>0</v>
      </c>
      <c r="W40" s="170"/>
      <c r="X40" s="170"/>
      <c r="Y40" s="170"/>
      <c r="Z40" s="170"/>
      <c r="AA40" s="170">
        <v>0</v>
      </c>
      <c r="AB40" s="97"/>
      <c r="AC40" s="97"/>
      <c r="AD40" s="127"/>
    </row>
    <row r="41" spans="1:30" s="57" customFormat="1" ht="30">
      <c r="A41" s="170">
        <v>29</v>
      </c>
      <c r="B41" s="171" t="s">
        <v>70</v>
      </c>
      <c r="C41" s="170" t="s">
        <v>71</v>
      </c>
      <c r="D41" s="170" t="s">
        <v>278</v>
      </c>
      <c r="E41" s="153">
        <v>0.4</v>
      </c>
      <c r="F41" s="170" t="s">
        <v>279</v>
      </c>
      <c r="G41" s="170" t="s">
        <v>279</v>
      </c>
      <c r="H41" s="170" t="s">
        <v>134</v>
      </c>
      <c r="I41" s="170">
        <v>0</v>
      </c>
      <c r="J41" s="170" t="s">
        <v>71</v>
      </c>
      <c r="K41" s="168">
        <v>0</v>
      </c>
      <c r="L41" s="168">
        <v>0</v>
      </c>
      <c r="M41" s="168">
        <v>0</v>
      </c>
      <c r="N41" s="168">
        <v>0</v>
      </c>
      <c r="O41" s="168">
        <v>0</v>
      </c>
      <c r="P41" s="168">
        <v>0</v>
      </c>
      <c r="Q41" s="168">
        <v>0</v>
      </c>
      <c r="R41" s="168">
        <v>0</v>
      </c>
      <c r="S41" s="168">
        <v>0</v>
      </c>
      <c r="T41" s="168">
        <v>0</v>
      </c>
      <c r="U41" s="168">
        <v>0</v>
      </c>
      <c r="V41" s="168">
        <v>0</v>
      </c>
      <c r="W41" s="170"/>
      <c r="X41" s="170"/>
      <c r="Y41" s="170"/>
      <c r="Z41" s="170"/>
      <c r="AA41" s="170">
        <v>0</v>
      </c>
      <c r="AB41" s="97"/>
      <c r="AC41" s="97"/>
      <c r="AD41" s="127"/>
    </row>
    <row r="42" spans="1:30" s="57" customFormat="1" ht="30">
      <c r="A42" s="170">
        <v>30</v>
      </c>
      <c r="B42" s="171" t="s">
        <v>70</v>
      </c>
      <c r="C42" s="170" t="s">
        <v>71</v>
      </c>
      <c r="D42" s="170" t="s">
        <v>248</v>
      </c>
      <c r="E42" s="170">
        <v>0.4</v>
      </c>
      <c r="F42" s="170" t="s">
        <v>280</v>
      </c>
      <c r="G42" s="170" t="s">
        <v>280</v>
      </c>
      <c r="H42" s="170" t="s">
        <v>134</v>
      </c>
      <c r="I42" s="170">
        <v>0</v>
      </c>
      <c r="J42" s="170" t="s">
        <v>71</v>
      </c>
      <c r="K42" s="168">
        <v>0</v>
      </c>
      <c r="L42" s="168">
        <v>0</v>
      </c>
      <c r="M42" s="168">
        <v>0</v>
      </c>
      <c r="N42" s="168">
        <v>0</v>
      </c>
      <c r="O42" s="168">
        <v>0</v>
      </c>
      <c r="P42" s="168">
        <v>0</v>
      </c>
      <c r="Q42" s="168">
        <v>0</v>
      </c>
      <c r="R42" s="168">
        <v>0</v>
      </c>
      <c r="S42" s="168">
        <v>0</v>
      </c>
      <c r="T42" s="168">
        <v>0</v>
      </c>
      <c r="U42" s="168">
        <v>0</v>
      </c>
      <c r="V42" s="168">
        <v>0</v>
      </c>
      <c r="W42" s="170"/>
      <c r="X42" s="170"/>
      <c r="Y42" s="170"/>
      <c r="Z42" s="170"/>
      <c r="AA42" s="170">
        <v>0</v>
      </c>
      <c r="AB42" s="97"/>
      <c r="AC42" s="97"/>
      <c r="AD42" s="127"/>
    </row>
    <row r="43" spans="1:30" s="57" customFormat="1" ht="30">
      <c r="A43" s="170">
        <v>31</v>
      </c>
      <c r="B43" s="171" t="s">
        <v>70</v>
      </c>
      <c r="C43" s="170" t="s">
        <v>71</v>
      </c>
      <c r="D43" s="170" t="s">
        <v>281</v>
      </c>
      <c r="E43" s="170" t="s">
        <v>172</v>
      </c>
      <c r="F43" s="170" t="s">
        <v>283</v>
      </c>
      <c r="G43" s="170" t="s">
        <v>283</v>
      </c>
      <c r="H43" s="170" t="s">
        <v>134</v>
      </c>
      <c r="I43" s="170">
        <v>0</v>
      </c>
      <c r="J43" s="170" t="s">
        <v>71</v>
      </c>
      <c r="K43" s="168">
        <v>0</v>
      </c>
      <c r="L43" s="168">
        <v>0</v>
      </c>
      <c r="M43" s="168">
        <v>0</v>
      </c>
      <c r="N43" s="168">
        <v>0</v>
      </c>
      <c r="O43" s="168">
        <v>0</v>
      </c>
      <c r="P43" s="168">
        <v>0</v>
      </c>
      <c r="Q43" s="168">
        <v>0</v>
      </c>
      <c r="R43" s="168">
        <v>0</v>
      </c>
      <c r="S43" s="168">
        <v>0</v>
      </c>
      <c r="T43" s="168">
        <v>0</v>
      </c>
      <c r="U43" s="168">
        <v>0</v>
      </c>
      <c r="V43" s="168">
        <v>0</v>
      </c>
      <c r="W43" s="170"/>
      <c r="X43" s="170"/>
      <c r="Y43" s="170"/>
      <c r="Z43" s="170"/>
      <c r="AA43" s="170">
        <v>0</v>
      </c>
      <c r="AB43" s="97"/>
      <c r="AC43" s="97"/>
      <c r="AD43" s="127"/>
    </row>
    <row r="44" spans="1:30" s="57" customFormat="1" ht="30">
      <c r="A44" s="170">
        <v>32</v>
      </c>
      <c r="B44" s="171" t="s">
        <v>70</v>
      </c>
      <c r="C44" s="170" t="s">
        <v>71</v>
      </c>
      <c r="D44" s="170" t="s">
        <v>282</v>
      </c>
      <c r="E44" s="170" t="s">
        <v>172</v>
      </c>
      <c r="F44" s="170" t="s">
        <v>284</v>
      </c>
      <c r="G44" s="170" t="s">
        <v>284</v>
      </c>
      <c r="H44" s="170" t="s">
        <v>134</v>
      </c>
      <c r="I44" s="170">
        <v>0</v>
      </c>
      <c r="J44" s="170" t="s">
        <v>71</v>
      </c>
      <c r="K44" s="168">
        <v>0</v>
      </c>
      <c r="L44" s="168">
        <v>0</v>
      </c>
      <c r="M44" s="168">
        <v>0</v>
      </c>
      <c r="N44" s="168">
        <v>0</v>
      </c>
      <c r="O44" s="168">
        <v>0</v>
      </c>
      <c r="P44" s="168">
        <v>0</v>
      </c>
      <c r="Q44" s="168">
        <v>0</v>
      </c>
      <c r="R44" s="168">
        <v>0</v>
      </c>
      <c r="S44" s="168">
        <v>0</v>
      </c>
      <c r="T44" s="168">
        <v>0</v>
      </c>
      <c r="U44" s="168">
        <v>0</v>
      </c>
      <c r="V44" s="168">
        <v>0</v>
      </c>
      <c r="W44" s="170"/>
      <c r="X44" s="170"/>
      <c r="Y44" s="170"/>
      <c r="Z44" s="170"/>
      <c r="AA44" s="170">
        <v>0</v>
      </c>
      <c r="AB44" s="97"/>
      <c r="AC44" s="97"/>
      <c r="AD44" s="127"/>
    </row>
    <row r="45" spans="1:30" s="57" customFormat="1" ht="15">
      <c r="A45" s="172"/>
      <c r="B45" s="173"/>
      <c r="C45" s="174"/>
      <c r="D45" s="174"/>
      <c r="E45" s="174"/>
      <c r="F45" s="174"/>
      <c r="G45" s="175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2"/>
      <c r="X45" s="170"/>
      <c r="Y45" s="170"/>
      <c r="Z45" s="170"/>
      <c r="AA45" s="170"/>
      <c r="AB45" s="47"/>
      <c r="AC45" s="127"/>
      <c r="AD45" s="127"/>
    </row>
    <row r="46" spans="1:30" s="57" customFormat="1" ht="15">
      <c r="A46" s="172"/>
      <c r="B46" s="173"/>
      <c r="C46" s="174"/>
      <c r="D46" s="174"/>
      <c r="E46" s="174"/>
      <c r="F46" s="174"/>
      <c r="G46" s="175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2"/>
      <c r="X46" s="170"/>
      <c r="Y46" s="170"/>
      <c r="Z46" s="170"/>
      <c r="AA46" s="170"/>
      <c r="AB46" s="47"/>
      <c r="AC46" s="127"/>
      <c r="AD46" s="182"/>
    </row>
    <row r="47" spans="1:30" s="57" customFormat="1" ht="27" customHeight="1">
      <c r="A47" s="368" t="s">
        <v>137</v>
      </c>
      <c r="B47" s="369"/>
      <c r="C47" s="369"/>
      <c r="D47" s="369"/>
      <c r="E47" s="369"/>
      <c r="F47" s="369"/>
      <c r="G47" s="370"/>
      <c r="H47" s="83" t="s">
        <v>136</v>
      </c>
      <c r="I47" s="92">
        <f>SUM(I13:I39)</f>
        <v>9.644</v>
      </c>
      <c r="J47" s="123" t="s">
        <v>126</v>
      </c>
      <c r="K47" s="123" t="s">
        <v>126</v>
      </c>
      <c r="L47" s="123" t="s">
        <v>126</v>
      </c>
      <c r="M47" s="92">
        <f>SUM(M13:M44)</f>
        <v>162</v>
      </c>
      <c r="N47" s="92">
        <f aca="true" t="shared" si="0" ref="N47:V47">SUM(N13:N39)</f>
        <v>0</v>
      </c>
      <c r="O47" s="92">
        <f t="shared" si="0"/>
        <v>8</v>
      </c>
      <c r="P47" s="92">
        <f t="shared" si="0"/>
        <v>153</v>
      </c>
      <c r="Q47" s="92">
        <f t="shared" si="0"/>
        <v>0</v>
      </c>
      <c r="R47" s="92">
        <f t="shared" si="0"/>
        <v>0</v>
      </c>
      <c r="S47" s="92">
        <f t="shared" si="0"/>
        <v>29</v>
      </c>
      <c r="T47" s="92">
        <f t="shared" si="0"/>
        <v>132</v>
      </c>
      <c r="U47" s="92">
        <f t="shared" si="0"/>
        <v>1</v>
      </c>
      <c r="V47" s="92">
        <f t="shared" si="0"/>
        <v>2812</v>
      </c>
      <c r="W47" s="124"/>
      <c r="X47" s="125" t="s">
        <v>126</v>
      </c>
      <c r="Y47" s="125" t="s">
        <v>126</v>
      </c>
      <c r="Z47" s="125" t="s">
        <v>126</v>
      </c>
      <c r="AA47" s="123" t="s">
        <v>128</v>
      </c>
      <c r="AB47" s="186"/>
      <c r="AC47" s="145"/>
      <c r="AD47" s="145"/>
    </row>
    <row r="48" spans="1:31" s="57" customFormat="1" ht="27" customHeight="1">
      <c r="A48" s="58"/>
      <c r="B48" s="356" t="s">
        <v>135</v>
      </c>
      <c r="C48" s="356"/>
      <c r="D48" s="356"/>
      <c r="E48" s="356"/>
      <c r="F48" s="356"/>
      <c r="G48" s="356"/>
      <c r="H48" s="83" t="s">
        <v>134</v>
      </c>
      <c r="I48" s="92">
        <f>SUMIF($H13:$H32,"=П",I13:I44)</f>
        <v>7.584</v>
      </c>
      <c r="J48" s="93" t="s">
        <v>126</v>
      </c>
      <c r="K48" s="93" t="s">
        <v>126</v>
      </c>
      <c r="L48" s="93" t="s">
        <v>126</v>
      </c>
      <c r="M48" s="92">
        <f aca="true" t="shared" si="1" ref="M48:V48">SUMIF($H13:$H32,"=П",M13:M39)</f>
        <v>36</v>
      </c>
      <c r="N48" s="92">
        <f t="shared" si="1"/>
        <v>0</v>
      </c>
      <c r="O48" s="92">
        <f t="shared" si="1"/>
        <v>0</v>
      </c>
      <c r="P48" s="92">
        <f t="shared" si="1"/>
        <v>36</v>
      </c>
      <c r="Q48" s="92">
        <f t="shared" si="1"/>
        <v>0</v>
      </c>
      <c r="R48" s="92">
        <f t="shared" si="1"/>
        <v>0</v>
      </c>
      <c r="S48" s="92">
        <f t="shared" si="1"/>
        <v>8</v>
      </c>
      <c r="T48" s="92">
        <f t="shared" si="1"/>
        <v>28</v>
      </c>
      <c r="U48" s="92">
        <f t="shared" si="1"/>
        <v>0</v>
      </c>
      <c r="V48" s="94">
        <f t="shared" si="1"/>
        <v>1601</v>
      </c>
      <c r="W48" s="70"/>
      <c r="X48" s="61" t="s">
        <v>126</v>
      </c>
      <c r="Y48" s="61" t="s">
        <v>126</v>
      </c>
      <c r="Z48" s="61" t="s">
        <v>126</v>
      </c>
      <c r="AA48" s="93" t="s">
        <v>131</v>
      </c>
      <c r="AB48" s="98"/>
      <c r="AC48" s="145"/>
      <c r="AD48" s="145"/>
      <c r="AE48" s="176"/>
    </row>
    <row r="49" spans="1:30" s="57" customFormat="1" ht="27" customHeight="1">
      <c r="A49" s="58"/>
      <c r="B49" s="356" t="s">
        <v>133</v>
      </c>
      <c r="C49" s="356"/>
      <c r="D49" s="356"/>
      <c r="E49" s="356"/>
      <c r="F49" s="356"/>
      <c r="G49" s="356"/>
      <c r="H49" s="83" t="s">
        <v>132</v>
      </c>
      <c r="I49" s="92">
        <f>SUMIF($H13:$H32,"=А",I13:I39)</f>
        <v>0</v>
      </c>
      <c r="J49" s="93" t="s">
        <v>126</v>
      </c>
      <c r="K49" s="93" t="s">
        <v>126</v>
      </c>
      <c r="L49" s="93" t="s">
        <v>126</v>
      </c>
      <c r="M49" s="92">
        <f aca="true" t="shared" si="2" ref="M49:V49">SUMIF($H13:$H32,"=А",M13:M39)</f>
        <v>0</v>
      </c>
      <c r="N49" s="92">
        <f t="shared" si="2"/>
        <v>0</v>
      </c>
      <c r="O49" s="92">
        <f t="shared" si="2"/>
        <v>0</v>
      </c>
      <c r="P49" s="92">
        <f t="shared" si="2"/>
        <v>0</v>
      </c>
      <c r="Q49" s="92">
        <f t="shared" si="2"/>
        <v>0</v>
      </c>
      <c r="R49" s="92">
        <f t="shared" si="2"/>
        <v>0</v>
      </c>
      <c r="S49" s="92">
        <f t="shared" si="2"/>
        <v>0</v>
      </c>
      <c r="T49" s="92">
        <f t="shared" si="2"/>
        <v>0</v>
      </c>
      <c r="U49" s="92">
        <f t="shared" si="2"/>
        <v>0</v>
      </c>
      <c r="V49" s="92">
        <f t="shared" si="2"/>
        <v>0</v>
      </c>
      <c r="W49" s="70"/>
      <c r="X49" s="61" t="s">
        <v>126</v>
      </c>
      <c r="Y49" s="61" t="s">
        <v>126</v>
      </c>
      <c r="Z49" s="61" t="s">
        <v>126</v>
      </c>
      <c r="AA49" s="93" t="s">
        <v>131</v>
      </c>
      <c r="AB49" s="98"/>
      <c r="AC49" s="145"/>
      <c r="AD49" s="98"/>
    </row>
    <row r="50" spans="1:30" s="57" customFormat="1" ht="27" customHeight="1">
      <c r="A50" s="58"/>
      <c r="B50" s="356" t="s">
        <v>130</v>
      </c>
      <c r="C50" s="356"/>
      <c r="D50" s="356"/>
      <c r="E50" s="356"/>
      <c r="F50" s="356"/>
      <c r="G50" s="356"/>
      <c r="H50" s="83" t="s">
        <v>129</v>
      </c>
      <c r="I50" s="92">
        <f>SUMIF($H13:$H32,"=В",I13:I39)</f>
        <v>0.89</v>
      </c>
      <c r="J50" s="93" t="s">
        <v>126</v>
      </c>
      <c r="K50" s="93" t="s">
        <v>126</v>
      </c>
      <c r="L50" s="93" t="s">
        <v>126</v>
      </c>
      <c r="M50" s="92">
        <f aca="true" t="shared" si="3" ref="M50:V50">SUMIF($H13:$H32,"=В",M13:M39)</f>
        <v>125</v>
      </c>
      <c r="N50" s="92">
        <f t="shared" si="3"/>
        <v>0</v>
      </c>
      <c r="O50" s="92">
        <f t="shared" si="3"/>
        <v>8</v>
      </c>
      <c r="P50" s="92">
        <f t="shared" si="3"/>
        <v>116</v>
      </c>
      <c r="Q50" s="92">
        <f t="shared" si="3"/>
        <v>0</v>
      </c>
      <c r="R50" s="92">
        <f t="shared" si="3"/>
        <v>0</v>
      </c>
      <c r="S50" s="92">
        <f t="shared" si="3"/>
        <v>20</v>
      </c>
      <c r="T50" s="92">
        <f t="shared" si="3"/>
        <v>104</v>
      </c>
      <c r="U50" s="92">
        <f t="shared" si="3"/>
        <v>1</v>
      </c>
      <c r="V50" s="92">
        <f t="shared" si="3"/>
        <v>1160</v>
      </c>
      <c r="W50" s="70"/>
      <c r="X50" s="61" t="s">
        <v>126</v>
      </c>
      <c r="Y50" s="61" t="s">
        <v>126</v>
      </c>
      <c r="Z50" s="61" t="s">
        <v>126</v>
      </c>
      <c r="AA50" s="93" t="s">
        <v>128</v>
      </c>
      <c r="AB50" s="98"/>
      <c r="AC50" s="145"/>
      <c r="AD50" s="98"/>
    </row>
    <row r="51" spans="1:30" s="57" customFormat="1" ht="51" customHeight="1">
      <c r="A51" s="58"/>
      <c r="B51" s="356" t="s">
        <v>173</v>
      </c>
      <c r="C51" s="356"/>
      <c r="D51" s="356"/>
      <c r="E51" s="356"/>
      <c r="F51" s="356"/>
      <c r="G51" s="356"/>
      <c r="H51" s="83" t="s">
        <v>127</v>
      </c>
      <c r="I51" s="92">
        <f>_xlfn.SUMIFS(I13:I39,$H13:$H39,"=В",$AA13:$AA39,"=1")</f>
        <v>0.22</v>
      </c>
      <c r="J51" s="93" t="s">
        <v>126</v>
      </c>
      <c r="K51" s="93" t="s">
        <v>126</v>
      </c>
      <c r="L51" s="93" t="s">
        <v>126</v>
      </c>
      <c r="M51" s="66">
        <f aca="true" t="shared" si="4" ref="M51:V51">_xlfn.SUMIFS(M13:M39,$H13:$H39,"=В",$AA13:$AA39,"=1")</f>
        <v>76</v>
      </c>
      <c r="N51" s="66">
        <f t="shared" si="4"/>
        <v>0</v>
      </c>
      <c r="O51" s="66">
        <f t="shared" si="4"/>
        <v>7</v>
      </c>
      <c r="P51" s="66">
        <f t="shared" si="4"/>
        <v>68</v>
      </c>
      <c r="Q51" s="66">
        <f t="shared" si="4"/>
        <v>0</v>
      </c>
      <c r="R51" s="66">
        <f t="shared" si="4"/>
        <v>0</v>
      </c>
      <c r="S51" s="66">
        <f t="shared" si="4"/>
        <v>6</v>
      </c>
      <c r="T51" s="66">
        <f t="shared" si="4"/>
        <v>69</v>
      </c>
      <c r="U51" s="66">
        <f t="shared" si="4"/>
        <v>1</v>
      </c>
      <c r="V51" s="92">
        <f t="shared" si="4"/>
        <v>0</v>
      </c>
      <c r="W51" s="76"/>
      <c r="X51" s="61" t="s">
        <v>126</v>
      </c>
      <c r="Y51" s="61" t="s">
        <v>126</v>
      </c>
      <c r="Z51" s="61" t="s">
        <v>126</v>
      </c>
      <c r="AA51" s="93" t="s">
        <v>97</v>
      </c>
      <c r="AB51" s="98"/>
      <c r="AC51" s="145"/>
      <c r="AD51" s="98"/>
    </row>
    <row r="52" spans="28:30" ht="12.75">
      <c r="AB52" s="127"/>
      <c r="AC52" s="127"/>
      <c r="AD52" s="127"/>
    </row>
    <row r="54" spans="7:22" s="43" customFormat="1" ht="15.75">
      <c r="G54" s="357"/>
      <c r="H54" s="357"/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</row>
    <row r="55" spans="4:22" s="41" customFormat="1" ht="13.5" customHeight="1">
      <c r="D55" s="99" t="s">
        <v>289</v>
      </c>
      <c r="E55" s="143"/>
      <c r="F55" s="99"/>
      <c r="G55" s="99"/>
      <c r="H55" s="100"/>
      <c r="I55" s="355" t="s">
        <v>291</v>
      </c>
      <c r="J55" s="355"/>
      <c r="K55" s="101"/>
      <c r="L55" s="103"/>
      <c r="M55" s="103"/>
      <c r="N55" s="101"/>
      <c r="O55" s="101"/>
      <c r="P55" s="101"/>
      <c r="Q55" s="101"/>
      <c r="R55" s="101"/>
      <c r="S55" s="243"/>
      <c r="T55" s="243"/>
      <c r="U55" s="243"/>
      <c r="V55" s="243"/>
    </row>
    <row r="56" spans="6:8" ht="12.75">
      <c r="F56" s="104" t="s">
        <v>296</v>
      </c>
      <c r="G56" s="104"/>
      <c r="H56" s="104"/>
    </row>
    <row r="58" spans="1:27" s="47" customFormat="1" ht="28.5" customHeight="1" hidden="1">
      <c r="A58" s="354" t="s">
        <v>125</v>
      </c>
      <c r="B58" s="354"/>
      <c r="C58" s="354"/>
      <c r="D58" s="354"/>
      <c r="E58" s="354"/>
      <c r="F58" s="354"/>
      <c r="G58" s="354"/>
      <c r="H58" s="354"/>
      <c r="I58" s="354"/>
      <c r="J58" s="354"/>
      <c r="K58" s="354"/>
      <c r="L58" s="354"/>
      <c r="M58" s="354"/>
      <c r="N58" s="354"/>
      <c r="O58" s="354"/>
      <c r="P58" s="354"/>
      <c r="Q58" s="354"/>
      <c r="R58" s="354"/>
      <c r="S58" s="354"/>
      <c r="T58" s="354"/>
      <c r="U58" s="354"/>
      <c r="V58" s="354"/>
      <c r="W58" s="354"/>
      <c r="X58" s="354"/>
      <c r="Y58" s="354"/>
      <c r="Z58" s="354"/>
      <c r="AA58" s="354"/>
    </row>
    <row r="59" ht="3" customHeight="1"/>
  </sheetData>
  <sheetProtection/>
  <mergeCells count="41">
    <mergeCell ref="A47:G47"/>
    <mergeCell ref="M10:M11"/>
    <mergeCell ref="G54:L54"/>
    <mergeCell ref="M54:R54"/>
    <mergeCell ref="B51:G51"/>
    <mergeCell ref="B50:G50"/>
    <mergeCell ref="H9:H11"/>
    <mergeCell ref="Q10:T10"/>
    <mergeCell ref="M9:U9"/>
    <mergeCell ref="B48:G48"/>
    <mergeCell ref="C9:C11"/>
    <mergeCell ref="K9:K11"/>
    <mergeCell ref="D9:D11"/>
    <mergeCell ref="H6:U6"/>
    <mergeCell ref="G9:G11"/>
    <mergeCell ref="X10:X11"/>
    <mergeCell ref="L9:L11"/>
    <mergeCell ref="J9:J11"/>
    <mergeCell ref="I9:I11"/>
    <mergeCell ref="A8:I8"/>
    <mergeCell ref="J8:V8"/>
    <mergeCell ref="S54:V54"/>
    <mergeCell ref="U10:U11"/>
    <mergeCell ref="A2:AA2"/>
    <mergeCell ref="X8:Z9"/>
    <mergeCell ref="AA8:AA11"/>
    <mergeCell ref="Z10:Z11"/>
    <mergeCell ref="Y10:Y11"/>
    <mergeCell ref="I3:S3"/>
    <mergeCell ref="F9:F11"/>
    <mergeCell ref="N10:P10"/>
    <mergeCell ref="V9:V11"/>
    <mergeCell ref="H5:U5"/>
    <mergeCell ref="A58:AA58"/>
    <mergeCell ref="E9:E11"/>
    <mergeCell ref="S55:V55"/>
    <mergeCell ref="W8:W11"/>
    <mergeCell ref="I55:J55"/>
    <mergeCell ref="B9:B11"/>
    <mergeCell ref="A9:A11"/>
    <mergeCell ref="B49:G49"/>
  </mergeCells>
  <printOptions/>
  <pageMargins left="0.3937007874015748" right="0.31496062992125984" top="0.984251968503937" bottom="0.11811023622047245" header="0" footer="0"/>
  <pageSetup fitToHeight="0" fitToWidth="1" horizontalDpi="600" verticalDpi="600" orientation="landscape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F30"/>
  <sheetViews>
    <sheetView view="pageBreakPreview" zoomScale="90" zoomScaleSheetLayoutView="90" zoomScalePageLayoutView="0" workbookViewId="0" topLeftCell="A5">
      <selection activeCell="F24" sqref="F24"/>
    </sheetView>
  </sheetViews>
  <sheetFormatPr defaultColWidth="0.85546875" defaultRowHeight="15"/>
  <cols>
    <col min="1" max="1" width="6.00390625" style="40" customWidth="1"/>
    <col min="2" max="2" width="35.28125" style="40" customWidth="1"/>
    <col min="3" max="3" width="32.8515625" style="40" customWidth="1"/>
    <col min="4" max="4" width="39.28125" style="40" customWidth="1"/>
    <col min="5" max="5" width="15.7109375" style="40" customWidth="1"/>
    <col min="6" max="6" width="17.57421875" style="40" customWidth="1"/>
    <col min="7" max="16384" width="0.85546875" style="40" customWidth="1"/>
  </cols>
  <sheetData>
    <row r="1" s="43" customFormat="1" ht="15.75"/>
    <row r="2" s="43" customFormat="1" ht="15.75"/>
    <row r="3" spans="1:3" s="43" customFormat="1" ht="63" customHeight="1">
      <c r="A3" s="233" t="s">
        <v>182</v>
      </c>
      <c r="B3" s="233"/>
      <c r="C3" s="233"/>
    </row>
    <row r="4" s="43" customFormat="1" ht="15.75" customHeight="1"/>
    <row r="5" spans="1:3" s="43" customFormat="1" ht="15.75">
      <c r="A5" s="377" t="s">
        <v>179</v>
      </c>
      <c r="B5" s="377"/>
      <c r="C5" s="377"/>
    </row>
    <row r="6" spans="1:3" s="43" customFormat="1" ht="13.5" customHeight="1">
      <c r="A6" s="378" t="s">
        <v>124</v>
      </c>
      <c r="B6" s="378"/>
      <c r="C6" s="378"/>
    </row>
    <row r="7" ht="13.5" customHeight="1" thickBot="1"/>
    <row r="8" spans="1:4" s="55" customFormat="1" ht="30.75" customHeight="1" thickBot="1">
      <c r="A8" s="106" t="s">
        <v>49</v>
      </c>
      <c r="B8" s="107" t="s">
        <v>50</v>
      </c>
      <c r="C8" s="108" t="s">
        <v>27</v>
      </c>
      <c r="D8" s="105" t="s">
        <v>51</v>
      </c>
    </row>
    <row r="9" spans="1:4" s="45" customFormat="1" ht="69.75" customHeight="1">
      <c r="A9" s="166">
        <v>1</v>
      </c>
      <c r="B9" s="167" t="s">
        <v>123</v>
      </c>
      <c r="C9" s="165">
        <f>C14+C16</f>
        <v>256</v>
      </c>
      <c r="D9" s="379" t="s">
        <v>174</v>
      </c>
    </row>
    <row r="10" spans="1:4" s="45" customFormat="1" ht="9" customHeight="1">
      <c r="A10" s="373" t="s">
        <v>52</v>
      </c>
      <c r="B10" s="375" t="s">
        <v>122</v>
      </c>
      <c r="C10" s="381">
        <v>0</v>
      </c>
      <c r="D10" s="385"/>
    </row>
    <row r="11" spans="1:4" s="45" customFormat="1" ht="15.75" customHeight="1">
      <c r="A11" s="374"/>
      <c r="B11" s="376"/>
      <c r="C11" s="382"/>
      <c r="D11" s="385"/>
    </row>
    <row r="12" spans="1:4" s="45" customFormat="1" ht="11.25" customHeight="1">
      <c r="A12" s="373" t="s">
        <v>121</v>
      </c>
      <c r="B12" s="375" t="s">
        <v>120</v>
      </c>
      <c r="C12" s="381">
        <v>0</v>
      </c>
      <c r="D12" s="385"/>
    </row>
    <row r="13" spans="1:4" s="45" customFormat="1" ht="12" customHeight="1">
      <c r="A13" s="374"/>
      <c r="B13" s="376"/>
      <c r="C13" s="382"/>
      <c r="D13" s="385"/>
    </row>
    <row r="14" spans="1:4" s="45" customFormat="1" ht="13.5" customHeight="1">
      <c r="A14" s="373" t="s">
        <v>119</v>
      </c>
      <c r="B14" s="375" t="s">
        <v>118</v>
      </c>
      <c r="C14" s="381">
        <v>141</v>
      </c>
      <c r="D14" s="385"/>
    </row>
    <row r="15" spans="1:4" s="45" customFormat="1" ht="10.5" customHeight="1">
      <c r="A15" s="374"/>
      <c r="B15" s="376"/>
      <c r="C15" s="382"/>
      <c r="D15" s="385"/>
    </row>
    <row r="16" spans="1:6" s="45" customFormat="1" ht="9" customHeight="1">
      <c r="A16" s="373" t="s">
        <v>117</v>
      </c>
      <c r="B16" s="375" t="s">
        <v>116</v>
      </c>
      <c r="C16" s="381">
        <v>115</v>
      </c>
      <c r="D16" s="385"/>
      <c r="E16" s="371"/>
      <c r="F16" s="372"/>
    </row>
    <row r="17" spans="1:6" s="45" customFormat="1" ht="10.5" customHeight="1">
      <c r="A17" s="374"/>
      <c r="B17" s="376"/>
      <c r="C17" s="382"/>
      <c r="D17" s="380"/>
      <c r="E17" s="371"/>
      <c r="F17" s="372"/>
    </row>
    <row r="18" spans="1:6" s="45" customFormat="1" ht="36.75" customHeight="1">
      <c r="A18" s="373" t="s">
        <v>53</v>
      </c>
      <c r="B18" s="375" t="s">
        <v>115</v>
      </c>
      <c r="C18" s="387">
        <v>0.0653125</v>
      </c>
      <c r="D18" s="386" t="s">
        <v>178</v>
      </c>
      <c r="E18" s="54"/>
      <c r="F18" s="54"/>
    </row>
    <row r="19" spans="1:6" s="45" customFormat="1" ht="47.25" customHeight="1">
      <c r="A19" s="374"/>
      <c r="B19" s="376"/>
      <c r="C19" s="388"/>
      <c r="D19" s="386"/>
      <c r="E19" s="54"/>
      <c r="F19" s="148"/>
    </row>
    <row r="20" spans="1:6" s="45" customFormat="1" ht="61.5" customHeight="1">
      <c r="A20" s="373" t="s">
        <v>54</v>
      </c>
      <c r="B20" s="375" t="s">
        <v>114</v>
      </c>
      <c r="C20" s="387">
        <v>0.296875</v>
      </c>
      <c r="D20" s="379" t="s">
        <v>175</v>
      </c>
      <c r="E20" s="54"/>
      <c r="F20" s="148"/>
    </row>
    <row r="21" spans="1:6" s="45" customFormat="1" ht="15.75" customHeight="1">
      <c r="A21" s="374"/>
      <c r="B21" s="376"/>
      <c r="C21" s="388"/>
      <c r="D21" s="380"/>
      <c r="E21" s="54"/>
      <c r="F21" s="149"/>
    </row>
    <row r="22" spans="1:6" s="45" customFormat="1" ht="73.5" customHeight="1">
      <c r="A22" s="373" t="s">
        <v>55</v>
      </c>
      <c r="B22" s="375" t="s">
        <v>113</v>
      </c>
      <c r="C22" s="389">
        <v>0.05633203125</v>
      </c>
      <c r="D22" s="386" t="s">
        <v>177</v>
      </c>
      <c r="E22" s="54"/>
      <c r="F22" s="148"/>
    </row>
    <row r="23" spans="1:6" s="45" customFormat="1" ht="15.75" customHeight="1">
      <c r="A23" s="374"/>
      <c r="B23" s="376"/>
      <c r="C23" s="390"/>
      <c r="D23" s="386"/>
      <c r="E23" s="54"/>
      <c r="F23" s="54"/>
    </row>
    <row r="24" spans="1:6" s="45" customFormat="1" ht="56.25" customHeight="1">
      <c r="A24" s="373" t="s">
        <v>60</v>
      </c>
      <c r="B24" s="375" t="s">
        <v>112</v>
      </c>
      <c r="C24" s="387">
        <v>0.140625</v>
      </c>
      <c r="D24" s="379" t="s">
        <v>176</v>
      </c>
      <c r="E24" s="54"/>
      <c r="F24" s="147"/>
    </row>
    <row r="25" spans="1:6" s="45" customFormat="1" ht="15.75" customHeight="1" thickBot="1">
      <c r="A25" s="383"/>
      <c r="B25" s="384"/>
      <c r="C25" s="391"/>
      <c r="D25" s="380"/>
      <c r="E25" s="54"/>
      <c r="F25" s="54"/>
    </row>
    <row r="26" spans="1:3" s="45" customFormat="1" ht="16.5" customHeight="1">
      <c r="A26" s="54"/>
      <c r="B26" s="53"/>
      <c r="C26" s="52"/>
    </row>
    <row r="27" spans="1:3" s="45" customFormat="1" ht="16.5" customHeight="1">
      <c r="A27" s="54"/>
      <c r="B27" s="53"/>
      <c r="C27" s="52"/>
    </row>
    <row r="28" spans="1:3" s="45" customFormat="1" ht="16.5" customHeight="1">
      <c r="A28" s="54"/>
      <c r="B28" s="53"/>
      <c r="C28" s="52"/>
    </row>
    <row r="29" spans="1:3" s="43" customFormat="1" ht="15.75">
      <c r="A29" s="323" t="s">
        <v>297</v>
      </c>
      <c r="B29" s="323"/>
      <c r="C29" s="323"/>
    </row>
    <row r="30" spans="1:3" s="41" customFormat="1" ht="13.5" customHeight="1">
      <c r="A30" s="324" t="s">
        <v>203</v>
      </c>
      <c r="B30" s="324"/>
      <c r="C30" s="324"/>
    </row>
    <row r="31" ht="3" customHeight="1"/>
  </sheetData>
  <sheetProtection/>
  <mergeCells count="36">
    <mergeCell ref="D9:D17"/>
    <mergeCell ref="D18:D19"/>
    <mergeCell ref="D20:D21"/>
    <mergeCell ref="D22:D23"/>
    <mergeCell ref="A29:C29"/>
    <mergeCell ref="C18:C19"/>
    <mergeCell ref="C20:C21"/>
    <mergeCell ref="C22:C23"/>
    <mergeCell ref="C24:C25"/>
    <mergeCell ref="C14:C15"/>
    <mergeCell ref="C10:C11"/>
    <mergeCell ref="C12:C13"/>
    <mergeCell ref="C16:C17"/>
    <mergeCell ref="A24:A25"/>
    <mergeCell ref="B24:B25"/>
    <mergeCell ref="A16:A17"/>
    <mergeCell ref="B16:B17"/>
    <mergeCell ref="A14:A15"/>
    <mergeCell ref="B14:B15"/>
    <mergeCell ref="D24:D25"/>
    <mergeCell ref="A30:C30"/>
    <mergeCell ref="B18:B19"/>
    <mergeCell ref="B20:B21"/>
    <mergeCell ref="A22:A23"/>
    <mergeCell ref="B22:B23"/>
    <mergeCell ref="A20:A21"/>
    <mergeCell ref="E16:E17"/>
    <mergeCell ref="F16:F17"/>
    <mergeCell ref="A3:C3"/>
    <mergeCell ref="A18:A19"/>
    <mergeCell ref="B10:B11"/>
    <mergeCell ref="B12:B13"/>
    <mergeCell ref="A12:A13"/>
    <mergeCell ref="A10:A11"/>
    <mergeCell ref="A5:C5"/>
    <mergeCell ref="A6:C6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K29"/>
  <sheetViews>
    <sheetView view="pageBreakPreview" zoomScale="90" zoomScaleSheetLayoutView="90" zoomScalePageLayoutView="0" workbookViewId="0" topLeftCell="A1">
      <selection activeCell="F24" sqref="F24"/>
    </sheetView>
  </sheetViews>
  <sheetFormatPr defaultColWidth="0.85546875" defaultRowHeight="15"/>
  <cols>
    <col min="1" max="61" width="0.85546875" style="7" customWidth="1"/>
    <col min="62" max="62" width="39.7109375" style="7" customWidth="1"/>
    <col min="63" max="63" width="40.28125" style="7" customWidth="1"/>
    <col min="64" max="64" width="33.421875" style="7" customWidth="1"/>
    <col min="65" max="16384" width="0.85546875" style="7" customWidth="1"/>
  </cols>
  <sheetData>
    <row r="1" s="2" customFormat="1" ht="6" customHeight="1"/>
    <row r="2" spans="1:63" s="3" customFormat="1" ht="15.75">
      <c r="A2" s="191" t="s">
        <v>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</row>
    <row r="3" spans="2:63" s="38" customFormat="1" ht="15.75">
      <c r="B3" s="192" t="s">
        <v>74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</row>
    <row r="4" s="2" customFormat="1" ht="15" customHeight="1">
      <c r="AR4" s="4"/>
    </row>
    <row r="5" s="2" customFormat="1" ht="13.5" customHeight="1"/>
    <row r="6" spans="1:63" s="2" customFormat="1" ht="45.75" customHeight="1" thickBot="1">
      <c r="A6" s="190" t="s">
        <v>1</v>
      </c>
      <c r="B6" s="190"/>
      <c r="C6" s="190"/>
      <c r="D6" s="190"/>
      <c r="E6" s="190"/>
      <c r="F6" s="190"/>
      <c r="G6" s="190"/>
      <c r="H6" s="190" t="s">
        <v>2</v>
      </c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62" t="s">
        <v>3</v>
      </c>
      <c r="BK6" s="163" t="s">
        <v>4</v>
      </c>
    </row>
    <row r="7" spans="1:63" s="2" customFormat="1" ht="15.75" thickBot="1">
      <c r="A7" s="195">
        <v>1</v>
      </c>
      <c r="B7" s="196"/>
      <c r="C7" s="196"/>
      <c r="D7" s="196"/>
      <c r="E7" s="196"/>
      <c r="F7" s="196"/>
      <c r="G7" s="196"/>
      <c r="H7" s="196">
        <v>2</v>
      </c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61">
        <v>3</v>
      </c>
      <c r="BK7" s="161">
        <v>4</v>
      </c>
    </row>
    <row r="8" spans="1:63" s="2" customFormat="1" ht="15">
      <c r="A8" s="197">
        <v>1</v>
      </c>
      <c r="B8" s="197"/>
      <c r="C8" s="197"/>
      <c r="D8" s="197"/>
      <c r="E8" s="197"/>
      <c r="F8" s="197"/>
      <c r="G8" s="197"/>
      <c r="H8" s="198" t="s">
        <v>5</v>
      </c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57">
        <v>0.417</v>
      </c>
      <c r="BK8" s="157">
        <v>241</v>
      </c>
    </row>
    <row r="9" spans="1:63" s="2" customFormat="1" ht="15">
      <c r="A9" s="193">
        <v>2</v>
      </c>
      <c r="B9" s="193"/>
      <c r="C9" s="193"/>
      <c r="D9" s="193"/>
      <c r="E9" s="193"/>
      <c r="F9" s="193"/>
      <c r="G9" s="193"/>
      <c r="H9" s="194" t="s">
        <v>6</v>
      </c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56">
        <v>1.083</v>
      </c>
      <c r="BK9" s="157">
        <v>241</v>
      </c>
    </row>
    <row r="10" spans="1:63" s="2" customFormat="1" ht="15">
      <c r="A10" s="193">
        <v>4</v>
      </c>
      <c r="B10" s="193"/>
      <c r="C10" s="193"/>
      <c r="D10" s="193"/>
      <c r="E10" s="193"/>
      <c r="F10" s="193"/>
      <c r="G10" s="193"/>
      <c r="H10" s="194" t="s">
        <v>7</v>
      </c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56">
        <v>0.5</v>
      </c>
      <c r="BK10" s="157">
        <v>249</v>
      </c>
    </row>
    <row r="11" spans="1:63" s="2" customFormat="1" ht="15">
      <c r="A11" s="193">
        <v>6</v>
      </c>
      <c r="B11" s="193"/>
      <c r="C11" s="193"/>
      <c r="D11" s="193"/>
      <c r="E11" s="193"/>
      <c r="F11" s="193"/>
      <c r="G11" s="193"/>
      <c r="H11" s="194" t="s">
        <v>8</v>
      </c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60">
        <v>1.17</v>
      </c>
      <c r="BK11" s="157">
        <v>249</v>
      </c>
    </row>
    <row r="12" spans="1:63" s="2" customFormat="1" ht="15">
      <c r="A12" s="193">
        <v>7</v>
      </c>
      <c r="B12" s="193"/>
      <c r="C12" s="193"/>
      <c r="D12" s="193"/>
      <c r="E12" s="193"/>
      <c r="F12" s="193"/>
      <c r="G12" s="193"/>
      <c r="H12" s="194" t="s">
        <v>9</v>
      </c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60">
        <v>0.5</v>
      </c>
      <c r="BK12" s="157">
        <v>252</v>
      </c>
    </row>
    <row r="13" spans="1:63" s="2" customFormat="1" ht="15">
      <c r="A13" s="193">
        <v>8</v>
      </c>
      <c r="B13" s="193"/>
      <c r="C13" s="193"/>
      <c r="D13" s="193"/>
      <c r="E13" s="193"/>
      <c r="F13" s="193"/>
      <c r="G13" s="193"/>
      <c r="H13" s="194" t="s">
        <v>10</v>
      </c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60">
        <v>0.33</v>
      </c>
      <c r="BK13" s="157">
        <v>253</v>
      </c>
    </row>
    <row r="14" spans="1:63" s="2" customFormat="1" ht="15">
      <c r="A14" s="193">
        <v>9</v>
      </c>
      <c r="B14" s="193"/>
      <c r="C14" s="193"/>
      <c r="D14" s="193"/>
      <c r="E14" s="193"/>
      <c r="F14" s="193"/>
      <c r="G14" s="193"/>
      <c r="H14" s="194" t="s">
        <v>11</v>
      </c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60">
        <v>4.251</v>
      </c>
      <c r="BK14" s="157">
        <v>252</v>
      </c>
    </row>
    <row r="15" spans="1:63" s="2" customFormat="1" ht="15">
      <c r="A15" s="193">
        <v>10</v>
      </c>
      <c r="B15" s="193"/>
      <c r="C15" s="193"/>
      <c r="D15" s="193"/>
      <c r="E15" s="193"/>
      <c r="F15" s="193"/>
      <c r="G15" s="193"/>
      <c r="H15" s="194" t="s">
        <v>12</v>
      </c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60">
        <v>0.22</v>
      </c>
      <c r="BK15" s="157">
        <v>252</v>
      </c>
    </row>
    <row r="16" spans="1:63" s="2" customFormat="1" ht="15">
      <c r="A16" s="193">
        <v>11</v>
      </c>
      <c r="B16" s="193"/>
      <c r="C16" s="193"/>
      <c r="D16" s="193"/>
      <c r="E16" s="193"/>
      <c r="F16" s="193"/>
      <c r="G16" s="193"/>
      <c r="H16" s="194" t="s">
        <v>13</v>
      </c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60">
        <v>1.17</v>
      </c>
      <c r="BK16" s="157">
        <v>252</v>
      </c>
    </row>
    <row r="17" spans="1:63" s="2" customFormat="1" ht="15">
      <c r="A17" s="193">
        <v>12</v>
      </c>
      <c r="B17" s="193"/>
      <c r="C17" s="193"/>
      <c r="D17" s="193"/>
      <c r="E17" s="193"/>
      <c r="F17" s="193"/>
      <c r="G17" s="193"/>
      <c r="H17" s="194" t="s">
        <v>14</v>
      </c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60">
        <v>0</v>
      </c>
      <c r="BK17" s="157">
        <v>252</v>
      </c>
    </row>
    <row r="18" spans="1:63" s="2" customFormat="1" ht="15">
      <c r="A18" s="193">
        <v>13</v>
      </c>
      <c r="B18" s="193"/>
      <c r="C18" s="193"/>
      <c r="D18" s="193"/>
      <c r="E18" s="193"/>
      <c r="F18" s="193"/>
      <c r="G18" s="193"/>
      <c r="H18" s="194" t="s">
        <v>15</v>
      </c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60">
        <v>0</v>
      </c>
      <c r="BK18" s="157">
        <v>255</v>
      </c>
    </row>
    <row r="19" spans="1:63" s="2" customFormat="1" ht="15">
      <c r="A19" s="193">
        <v>15</v>
      </c>
      <c r="B19" s="193"/>
      <c r="C19" s="193"/>
      <c r="D19" s="193"/>
      <c r="E19" s="193"/>
      <c r="F19" s="193"/>
      <c r="G19" s="193"/>
      <c r="H19" s="194" t="s">
        <v>16</v>
      </c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56">
        <v>0</v>
      </c>
      <c r="BK19" s="157">
        <v>256</v>
      </c>
    </row>
    <row r="20" spans="1:63" s="2" customFormat="1" ht="15">
      <c r="A20" s="201"/>
      <c r="B20" s="202"/>
      <c r="C20" s="202"/>
      <c r="D20" s="202"/>
      <c r="E20" s="202"/>
      <c r="F20" s="202"/>
      <c r="G20" s="203"/>
      <c r="H20" s="204" t="s">
        <v>256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6"/>
      <c r="BJ20" s="158">
        <f>SUM(BJ8:BJ19)</f>
        <v>9.641000000000002</v>
      </c>
      <c r="BK20" s="159">
        <f>MAX(BK8:BK19)</f>
        <v>256</v>
      </c>
    </row>
    <row r="21" spans="1:63" s="2" customFormat="1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133"/>
    </row>
    <row r="22" s="39" customFormat="1" ht="18.75" customHeight="1"/>
    <row r="23" spans="12:63" s="2" customFormat="1" ht="13.5" customHeight="1">
      <c r="L23" s="199" t="s">
        <v>289</v>
      </c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55" t="s">
        <v>290</v>
      </c>
    </row>
    <row r="24" spans="12:63" s="2" customFormat="1" ht="13.5" customHeight="1">
      <c r="L24" s="200" t="s">
        <v>17</v>
      </c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142"/>
    </row>
    <row r="25" s="2" customFormat="1" ht="15"/>
    <row r="26" s="2" customFormat="1" ht="15"/>
    <row r="27" s="1" customFormat="1" ht="12"/>
    <row r="28" spans="1:22" s="2" customFormat="1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="2" customFormat="1" ht="15.75" customHeight="1">
      <c r="F29" s="1" t="s">
        <v>20</v>
      </c>
    </row>
  </sheetData>
  <sheetProtection/>
  <mergeCells count="34">
    <mergeCell ref="L23:BJ23"/>
    <mergeCell ref="L24:BJ24"/>
    <mergeCell ref="A19:G19"/>
    <mergeCell ref="H19:BI19"/>
    <mergeCell ref="A20:G20"/>
    <mergeCell ref="H20:BI20"/>
    <mergeCell ref="A17:G17"/>
    <mergeCell ref="H17:BI17"/>
    <mergeCell ref="A18:G18"/>
    <mergeCell ref="H18:BI18"/>
    <mergeCell ref="A15:G15"/>
    <mergeCell ref="H15:BI15"/>
    <mergeCell ref="A16:G16"/>
    <mergeCell ref="H16:BI16"/>
    <mergeCell ref="A13:G13"/>
    <mergeCell ref="H13:BI13"/>
    <mergeCell ref="A14:G14"/>
    <mergeCell ref="H14:BI14"/>
    <mergeCell ref="A11:G11"/>
    <mergeCell ref="H11:BI11"/>
    <mergeCell ref="A12:G12"/>
    <mergeCell ref="H12:BI12"/>
    <mergeCell ref="A10:G10"/>
    <mergeCell ref="H10:BI10"/>
    <mergeCell ref="A7:G7"/>
    <mergeCell ref="H7:BI7"/>
    <mergeCell ref="A8:G8"/>
    <mergeCell ref="H8:BI8"/>
    <mergeCell ref="A6:G6"/>
    <mergeCell ref="H6:BI6"/>
    <mergeCell ref="A2:BK2"/>
    <mergeCell ref="B3:BK3"/>
    <mergeCell ref="A9:G9"/>
    <mergeCell ref="H9:BI9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X20"/>
  <sheetViews>
    <sheetView zoomScalePageLayoutView="0" workbookViewId="0" topLeftCell="A1">
      <selection activeCell="F24" sqref="F24"/>
    </sheetView>
  </sheetViews>
  <sheetFormatPr defaultColWidth="0.85546875" defaultRowHeight="15"/>
  <cols>
    <col min="1" max="38" width="0.85546875" style="7" customWidth="1"/>
    <col min="39" max="39" width="2.00390625" style="7" customWidth="1"/>
    <col min="40" max="16384" width="0.85546875" style="7" customWidth="1"/>
  </cols>
  <sheetData>
    <row r="1" s="2" customFormat="1" ht="15">
      <c r="DX1" s="4"/>
    </row>
    <row r="2" s="2" customFormat="1" ht="15">
      <c r="DX2" s="4"/>
    </row>
    <row r="3" spans="1:128" s="3" customFormat="1" ht="15.75">
      <c r="A3" s="191" t="s">
        <v>21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</row>
    <row r="4" spans="1:128" s="2" customFormat="1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AA4" s="208" t="s">
        <v>75</v>
      </c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8"/>
      <c r="CS4" s="208"/>
      <c r="CT4" s="208"/>
      <c r="CU4" s="208"/>
      <c r="CV4" s="208"/>
      <c r="CW4" s="208"/>
      <c r="CX4" s="208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</row>
    <row r="5" spans="1:128" s="1" customFormat="1" ht="1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AA5" s="209" t="s">
        <v>22</v>
      </c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="2" customFormat="1" ht="15"/>
    <row r="7" spans="1:128" s="2" customFormat="1" ht="15">
      <c r="A7" s="9"/>
      <c r="B7" s="10" t="s">
        <v>23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210" t="s">
        <v>285</v>
      </c>
      <c r="AO7" s="210"/>
      <c r="AP7" s="210"/>
      <c r="AQ7" s="210"/>
      <c r="AR7" s="210"/>
      <c r="AS7" s="210"/>
      <c r="AT7" s="210"/>
      <c r="AU7" s="210"/>
      <c r="AV7" s="10" t="s">
        <v>24</v>
      </c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1"/>
      <c r="CU7" s="12"/>
      <c r="CV7" s="211">
        <f>'1.1'!BK20</f>
        <v>256</v>
      </c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  <c r="DN7" s="211"/>
      <c r="DO7" s="211"/>
      <c r="DP7" s="211"/>
      <c r="DQ7" s="211"/>
      <c r="DR7" s="211"/>
      <c r="DS7" s="211"/>
      <c r="DT7" s="211"/>
      <c r="DU7" s="211"/>
      <c r="DV7" s="211"/>
      <c r="DW7" s="211"/>
      <c r="DX7" s="13"/>
    </row>
    <row r="8" spans="1:128" s="2" customFormat="1" ht="15">
      <c r="A8" s="1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15"/>
      <c r="CU8" s="16"/>
      <c r="CV8" s="212"/>
      <c r="CW8" s="212"/>
      <c r="CX8" s="212"/>
      <c r="CY8" s="212"/>
      <c r="CZ8" s="212"/>
      <c r="DA8" s="212"/>
      <c r="DB8" s="212"/>
      <c r="DC8" s="212"/>
      <c r="DD8" s="212"/>
      <c r="DE8" s="212"/>
      <c r="DF8" s="212"/>
      <c r="DG8" s="212"/>
      <c r="DH8" s="212"/>
      <c r="DI8" s="212"/>
      <c r="DJ8" s="212"/>
      <c r="DK8" s="212"/>
      <c r="DL8" s="212"/>
      <c r="DM8" s="212"/>
      <c r="DN8" s="212"/>
      <c r="DO8" s="212"/>
      <c r="DP8" s="212"/>
      <c r="DQ8" s="212"/>
      <c r="DR8" s="212"/>
      <c r="DS8" s="212"/>
      <c r="DT8" s="212"/>
      <c r="DU8" s="212"/>
      <c r="DV8" s="212"/>
      <c r="DW8" s="212"/>
      <c r="DX8" s="17"/>
    </row>
    <row r="9" spans="1:128" s="2" customFormat="1" ht="16.5">
      <c r="A9" s="18"/>
      <c r="B9" s="19" t="s">
        <v>25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1"/>
      <c r="CU9" s="18"/>
      <c r="CV9" s="207">
        <f>'1.1'!BJ20</f>
        <v>9.641000000000002</v>
      </c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  <c r="DQ9" s="207"/>
      <c r="DR9" s="207"/>
      <c r="DS9" s="207"/>
      <c r="DT9" s="207"/>
      <c r="DU9" s="207"/>
      <c r="DV9" s="207"/>
      <c r="DW9" s="207"/>
      <c r="DX9" s="21"/>
    </row>
    <row r="10" spans="1:128" s="2" customFormat="1" ht="16.5">
      <c r="A10" s="18"/>
      <c r="B10" s="19" t="s">
        <v>26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1"/>
      <c r="CU10" s="18"/>
      <c r="CV10" s="214">
        <f>CV9/CV7</f>
        <v>0.03766015625000001</v>
      </c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"/>
    </row>
    <row r="11" spans="2:127" s="2" customFormat="1" ht="15">
      <c r="B11" s="134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</row>
    <row r="13" spans="1:128" ht="15">
      <c r="A13" s="215" t="s">
        <v>289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D13" s="208" t="s">
        <v>291</v>
      </c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</row>
    <row r="14" spans="1:128" ht="15">
      <c r="A14" s="217" t="s">
        <v>17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D14" s="217" t="s">
        <v>18</v>
      </c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C14" s="217" t="s">
        <v>19</v>
      </c>
      <c r="DD14" s="217"/>
      <c r="DE14" s="217"/>
      <c r="DF14" s="217"/>
      <c r="DG14" s="217"/>
      <c r="DH14" s="217"/>
      <c r="DI14" s="217"/>
      <c r="DJ14" s="217"/>
      <c r="DK14" s="217"/>
      <c r="DL14" s="217"/>
      <c r="DM14" s="217"/>
      <c r="DN14" s="217"/>
      <c r="DO14" s="217"/>
      <c r="DP14" s="217"/>
      <c r="DQ14" s="217"/>
      <c r="DR14" s="217"/>
      <c r="DS14" s="217"/>
      <c r="DT14" s="217"/>
      <c r="DU14" s="217"/>
      <c r="DV14" s="217"/>
      <c r="DW14" s="217"/>
      <c r="DX14" s="217"/>
    </row>
    <row r="20" spans="37:38" ht="15">
      <c r="AK20" s="213"/>
      <c r="AL20" s="213"/>
    </row>
  </sheetData>
  <sheetProtection/>
  <mergeCells count="14">
    <mergeCell ref="AK20:AL20"/>
    <mergeCell ref="CV10:DW10"/>
    <mergeCell ref="A13:BB13"/>
    <mergeCell ref="BD13:DA13"/>
    <mergeCell ref="DC13:DX13"/>
    <mergeCell ref="A14:BB14"/>
    <mergeCell ref="BD14:DA14"/>
    <mergeCell ref="DC14:DX14"/>
    <mergeCell ref="CV9:DW9"/>
    <mergeCell ref="A3:DX3"/>
    <mergeCell ref="AA4:CX4"/>
    <mergeCell ref="AA5:CX5"/>
    <mergeCell ref="AN7:AU7"/>
    <mergeCell ref="CV7:DW8"/>
  </mergeCells>
  <printOptions/>
  <pageMargins left="1.299212598425197" right="0.7086614173228347" top="1.141732283464567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17"/>
  <sheetViews>
    <sheetView view="pageBreakPreview" zoomScaleSheetLayoutView="100" zoomScalePageLayoutView="0" workbookViewId="0" topLeftCell="A1">
      <selection activeCell="F24" sqref="F24"/>
    </sheetView>
  </sheetViews>
  <sheetFormatPr defaultColWidth="0.85546875" defaultRowHeight="15"/>
  <cols>
    <col min="1" max="56" width="0.85546875" style="40" customWidth="1"/>
    <col min="57" max="57" width="40.8515625" style="40" customWidth="1"/>
    <col min="58" max="106" width="0.85546875" style="40" customWidth="1"/>
    <col min="107" max="107" width="4.7109375" style="40" customWidth="1"/>
    <col min="108" max="108" width="5.57421875" style="40" customWidth="1"/>
    <col min="109" max="109" width="11.8515625" style="40" hidden="1" customWidth="1"/>
    <col min="110" max="110" width="0.85546875" style="40" hidden="1" customWidth="1"/>
    <col min="111" max="16384" width="0.85546875" style="40" customWidth="1"/>
  </cols>
  <sheetData>
    <row r="1" s="43" customFormat="1" ht="15.75"/>
    <row r="2" spans="1:57" s="43" customFormat="1" ht="46.5" customHeight="1">
      <c r="A2" s="233" t="s">
        <v>189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</row>
    <row r="3" spans="1:57" s="43" customFormat="1" ht="11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</row>
    <row r="4" spans="6:57" ht="15.75">
      <c r="F4" s="234" t="s">
        <v>194</v>
      </c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</row>
    <row r="5" spans="6:57" s="56" customFormat="1" ht="15" customHeight="1">
      <c r="F5" s="235" t="s">
        <v>124</v>
      </c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</row>
    <row r="7" spans="1:57" s="54" customFormat="1" ht="31.5" customHeight="1">
      <c r="A7" s="236" t="s">
        <v>49</v>
      </c>
      <c r="B7" s="237"/>
      <c r="C7" s="237"/>
      <c r="D7" s="237"/>
      <c r="E7" s="237"/>
      <c r="F7" s="237"/>
      <c r="G7" s="237"/>
      <c r="H7" s="238" t="s">
        <v>50</v>
      </c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40"/>
      <c r="BE7" s="164" t="s">
        <v>51</v>
      </c>
    </row>
    <row r="8" spans="1:57" s="45" customFormat="1" ht="31.5" customHeight="1">
      <c r="A8" s="227" t="s">
        <v>97</v>
      </c>
      <c r="B8" s="228"/>
      <c r="C8" s="228"/>
      <c r="D8" s="228"/>
      <c r="E8" s="228"/>
      <c r="F8" s="228"/>
      <c r="G8" s="229"/>
      <c r="H8" s="248" t="s">
        <v>190</v>
      </c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50"/>
      <c r="BE8" s="244">
        <f>'1.1'!BK20</f>
        <v>256</v>
      </c>
    </row>
    <row r="9" spans="1:57" s="45" customFormat="1" ht="28.5" customHeight="1">
      <c r="A9" s="230"/>
      <c r="B9" s="231"/>
      <c r="C9" s="231"/>
      <c r="D9" s="231"/>
      <c r="E9" s="231"/>
      <c r="F9" s="231"/>
      <c r="G9" s="232"/>
      <c r="H9" s="251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3"/>
      <c r="BE9" s="245"/>
    </row>
    <row r="10" spans="1:108" s="45" customFormat="1" ht="43.5" customHeight="1">
      <c r="A10" s="227" t="s">
        <v>53</v>
      </c>
      <c r="B10" s="228"/>
      <c r="C10" s="228"/>
      <c r="D10" s="228"/>
      <c r="E10" s="228"/>
      <c r="F10" s="228"/>
      <c r="G10" s="229"/>
      <c r="H10" s="221" t="s">
        <v>191</v>
      </c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3"/>
      <c r="BE10" s="246">
        <f>'8.3'!C18</f>
        <v>0.0653125</v>
      </c>
      <c r="BI10" s="241" t="s">
        <v>192</v>
      </c>
      <c r="BJ10" s="241"/>
      <c r="BK10" s="241"/>
      <c r="BL10" s="241"/>
      <c r="BM10" s="241"/>
      <c r="BN10" s="241"/>
      <c r="BO10" s="241"/>
      <c r="BP10" s="241"/>
      <c r="BQ10" s="241"/>
      <c r="BR10" s="241"/>
      <c r="BS10" s="241"/>
      <c r="BT10" s="241"/>
      <c r="BU10" s="241"/>
      <c r="BV10" s="241"/>
      <c r="BW10" s="241"/>
      <c r="BX10" s="241"/>
      <c r="BY10" s="241"/>
      <c r="BZ10" s="241"/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41"/>
      <c r="CN10" s="241"/>
      <c r="CO10" s="241"/>
      <c r="CP10" s="241"/>
      <c r="CQ10" s="241"/>
      <c r="CR10" s="241"/>
      <c r="CS10" s="241"/>
      <c r="CT10" s="241"/>
      <c r="CU10" s="241"/>
      <c r="CV10" s="241"/>
      <c r="CW10" s="241"/>
      <c r="CX10" s="241"/>
      <c r="CY10" s="241"/>
      <c r="CZ10" s="241"/>
      <c r="DA10" s="241"/>
      <c r="DB10" s="241"/>
      <c r="DC10" s="241"/>
      <c r="DD10" s="241"/>
    </row>
    <row r="11" spans="1:108" s="45" customFormat="1" ht="36" customHeight="1">
      <c r="A11" s="230"/>
      <c r="B11" s="231"/>
      <c r="C11" s="231"/>
      <c r="D11" s="231"/>
      <c r="E11" s="231"/>
      <c r="F11" s="231"/>
      <c r="G11" s="232"/>
      <c r="H11" s="224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6"/>
      <c r="BE11" s="247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/>
      <c r="BZ11" s="242"/>
      <c r="CA11" s="242"/>
      <c r="CB11" s="242"/>
      <c r="CC11" s="242"/>
      <c r="CD11" s="242"/>
      <c r="CE11" s="242"/>
      <c r="CF11" s="242"/>
      <c r="CG11" s="242"/>
      <c r="CH11" s="242"/>
      <c r="CI11" s="242"/>
      <c r="CJ11" s="242"/>
      <c r="CK11" s="242"/>
      <c r="CL11" s="242"/>
      <c r="CM11" s="242"/>
      <c r="CN11" s="242"/>
      <c r="CO11" s="242"/>
      <c r="CP11" s="242"/>
      <c r="CQ11" s="242"/>
      <c r="CR11" s="242"/>
      <c r="CS11" s="242"/>
      <c r="CT11" s="242"/>
      <c r="CU11" s="242"/>
      <c r="CV11" s="242"/>
      <c r="CW11" s="242"/>
      <c r="CX11" s="242"/>
      <c r="CY11" s="242"/>
      <c r="CZ11" s="242"/>
      <c r="DA11" s="242"/>
      <c r="DB11" s="242"/>
      <c r="DC11" s="242"/>
      <c r="DD11" s="242"/>
    </row>
    <row r="12" spans="1:110" s="45" customFormat="1" ht="46.5" customHeight="1">
      <c r="A12" s="227" t="s">
        <v>54</v>
      </c>
      <c r="B12" s="228"/>
      <c r="C12" s="228"/>
      <c r="D12" s="228"/>
      <c r="E12" s="228"/>
      <c r="F12" s="228"/>
      <c r="G12" s="229"/>
      <c r="H12" s="221" t="s">
        <v>114</v>
      </c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3"/>
      <c r="BE12" s="246">
        <f>'8.3'!C20</f>
        <v>0.296875</v>
      </c>
      <c r="BK12" s="218" t="s">
        <v>193</v>
      </c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</row>
    <row r="13" spans="1:110" s="45" customFormat="1" ht="33.75" customHeight="1">
      <c r="A13" s="230"/>
      <c r="B13" s="231"/>
      <c r="C13" s="231"/>
      <c r="D13" s="231"/>
      <c r="E13" s="231"/>
      <c r="F13" s="231"/>
      <c r="G13" s="232"/>
      <c r="H13" s="224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6"/>
      <c r="BE13" s="247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19"/>
      <c r="CP13" s="219"/>
      <c r="CQ13" s="219"/>
      <c r="CR13" s="219"/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19"/>
      <c r="DD13" s="219"/>
      <c r="DE13" s="219"/>
      <c r="DF13" s="219"/>
    </row>
    <row r="14" spans="1:57" s="45" customFormat="1" ht="15">
      <c r="A14" s="136"/>
      <c r="B14" s="136"/>
      <c r="C14" s="136"/>
      <c r="D14" s="136"/>
      <c r="E14" s="136"/>
      <c r="F14" s="136"/>
      <c r="G14" s="136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8"/>
    </row>
    <row r="16" spans="1:57" s="43" customFormat="1" ht="15.75">
      <c r="A16" s="220" t="s">
        <v>289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 t="s">
        <v>291</v>
      </c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</row>
    <row r="17" spans="1:57" s="41" customFormat="1" ht="13.5" customHeight="1">
      <c r="A17" s="243" t="s">
        <v>56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 t="s">
        <v>57</v>
      </c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</row>
    <row r="18" ht="3" customHeight="1"/>
  </sheetData>
  <sheetProtection/>
  <mergeCells count="20">
    <mergeCell ref="A17:AK17"/>
    <mergeCell ref="AL17:BE17"/>
    <mergeCell ref="BE8:BE9"/>
    <mergeCell ref="BE10:BE11"/>
    <mergeCell ref="BE12:BE13"/>
    <mergeCell ref="H8:BD9"/>
    <mergeCell ref="H10:BD11"/>
    <mergeCell ref="A12:G13"/>
    <mergeCell ref="A2:BE2"/>
    <mergeCell ref="F4:BE4"/>
    <mergeCell ref="F5:BE5"/>
    <mergeCell ref="A7:G7"/>
    <mergeCell ref="H7:BD7"/>
    <mergeCell ref="BI10:DD11"/>
    <mergeCell ref="BK12:DF13"/>
    <mergeCell ref="A16:AK16"/>
    <mergeCell ref="AL16:BE16"/>
    <mergeCell ref="H12:BD13"/>
    <mergeCell ref="A8:G9"/>
    <mergeCell ref="A10:G11"/>
  </mergeCells>
  <printOptions/>
  <pageMargins left="0.7874015748031497" right="0.5905511811023623" top="0.5905511811023623" bottom="0.3937007874015748" header="0.1968503937007874" footer="0.1968503937007874"/>
  <pageSetup fitToHeight="1" fitToWidth="1"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19"/>
  <sheetViews>
    <sheetView view="pageBreakPreview" zoomScaleSheetLayoutView="100" zoomScalePageLayoutView="0" workbookViewId="0" topLeftCell="A1">
      <selection activeCell="F24" sqref="F24"/>
    </sheetView>
  </sheetViews>
  <sheetFormatPr defaultColWidth="0.85546875" defaultRowHeight="15"/>
  <cols>
    <col min="1" max="93" width="0.85546875" style="40" customWidth="1"/>
    <col min="94" max="94" width="1.421875" style="40" customWidth="1"/>
    <col min="95" max="99" width="0.85546875" style="40" customWidth="1"/>
    <col min="100" max="100" width="1.1484375" style="40" customWidth="1"/>
    <col min="101" max="16384" width="0.85546875" style="40" customWidth="1"/>
  </cols>
  <sheetData>
    <row r="1" s="43" customFormat="1" ht="15.75">
      <c r="CZ1" s="128" t="s">
        <v>188</v>
      </c>
    </row>
    <row r="2" s="43" customFormat="1" ht="15.75"/>
    <row r="3" spans="1:104" s="43" customFormat="1" ht="81.75" customHeight="1">
      <c r="A3" s="233" t="s">
        <v>202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  <c r="BT3" s="233"/>
      <c r="BU3" s="233"/>
      <c r="BV3" s="233"/>
      <c r="BW3" s="233"/>
      <c r="BX3" s="233"/>
      <c r="BY3" s="233"/>
      <c r="BZ3" s="233"/>
      <c r="CA3" s="233"/>
      <c r="CB3" s="233"/>
      <c r="CC3" s="233"/>
      <c r="CD3" s="233"/>
      <c r="CE3" s="233"/>
      <c r="CF3" s="233"/>
      <c r="CG3" s="233"/>
      <c r="CH3" s="233"/>
      <c r="CI3" s="233"/>
      <c r="CJ3" s="233"/>
      <c r="CK3" s="233"/>
      <c r="CL3" s="233"/>
      <c r="CM3" s="233"/>
      <c r="CN3" s="233"/>
      <c r="CO3" s="233"/>
      <c r="CP3" s="233"/>
      <c r="CQ3" s="233"/>
      <c r="CR3" s="233"/>
      <c r="CS3" s="233"/>
      <c r="CT3" s="233"/>
      <c r="CU3" s="233"/>
      <c r="CV3" s="233"/>
      <c r="CW3" s="233"/>
      <c r="CX3" s="233"/>
      <c r="CY3" s="233"/>
      <c r="CZ3" s="233"/>
    </row>
    <row r="4" spans="6:99" ht="15.75"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</row>
    <row r="5" spans="6:99" s="56" customFormat="1" ht="15" customHeight="1">
      <c r="F5" s="243" t="s">
        <v>124</v>
      </c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/>
      <c r="CP5" s="243"/>
      <c r="CQ5" s="243"/>
      <c r="CR5" s="243"/>
      <c r="CS5" s="243"/>
      <c r="CT5" s="243"/>
      <c r="CU5" s="243"/>
    </row>
    <row r="7" spans="1:104" s="45" customFormat="1" ht="30.75" customHeight="1">
      <c r="A7" s="238" t="s">
        <v>30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40"/>
      <c r="Y7" s="238" t="s">
        <v>201</v>
      </c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40"/>
      <c r="AS7" s="238" t="s">
        <v>200</v>
      </c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40"/>
      <c r="BM7" s="262" t="s">
        <v>199</v>
      </c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4"/>
    </row>
    <row r="8" spans="1:104" s="45" customFormat="1" ht="30.75" customHeight="1">
      <c r="A8" s="258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60"/>
      <c r="Y8" s="258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60"/>
      <c r="AS8" s="258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60"/>
      <c r="BM8" s="261" t="s">
        <v>292</v>
      </c>
      <c r="BN8" s="261"/>
      <c r="BO8" s="261"/>
      <c r="BP8" s="261"/>
      <c r="BQ8" s="261"/>
      <c r="BR8" s="261"/>
      <c r="BS8" s="261"/>
      <c r="BT8" s="261"/>
      <c r="BU8" s="261" t="s">
        <v>285</v>
      </c>
      <c r="BV8" s="261"/>
      <c r="BW8" s="261"/>
      <c r="BX8" s="261"/>
      <c r="BY8" s="261"/>
      <c r="BZ8" s="261"/>
      <c r="CA8" s="261"/>
      <c r="CB8" s="261"/>
      <c r="CC8" s="261" t="s">
        <v>293</v>
      </c>
      <c r="CD8" s="261"/>
      <c r="CE8" s="261"/>
      <c r="CF8" s="261"/>
      <c r="CG8" s="261"/>
      <c r="CH8" s="261"/>
      <c r="CI8" s="261"/>
      <c r="CJ8" s="261"/>
      <c r="CK8" s="261" t="s">
        <v>294</v>
      </c>
      <c r="CL8" s="261"/>
      <c r="CM8" s="261"/>
      <c r="CN8" s="261"/>
      <c r="CO8" s="261"/>
      <c r="CP8" s="261"/>
      <c r="CQ8" s="261"/>
      <c r="CR8" s="261"/>
      <c r="CS8" s="261" t="s">
        <v>295</v>
      </c>
      <c r="CT8" s="261"/>
      <c r="CU8" s="261"/>
      <c r="CV8" s="261"/>
      <c r="CW8" s="261"/>
      <c r="CX8" s="261"/>
      <c r="CY8" s="261"/>
      <c r="CZ8" s="261"/>
    </row>
    <row r="9" spans="1:104" ht="105" customHeight="1">
      <c r="A9" s="132"/>
      <c r="B9" s="254" t="s">
        <v>198</v>
      </c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5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7">
        <v>0.06613</v>
      </c>
      <c r="BN9" s="257"/>
      <c r="BO9" s="257"/>
      <c r="BP9" s="257"/>
      <c r="BQ9" s="257"/>
      <c r="BR9" s="257"/>
      <c r="BS9" s="257"/>
      <c r="BT9" s="257"/>
      <c r="BU9" s="257">
        <v>0.06513</v>
      </c>
      <c r="BV9" s="257"/>
      <c r="BW9" s="257"/>
      <c r="BX9" s="257"/>
      <c r="BY9" s="257"/>
      <c r="BZ9" s="257"/>
      <c r="CA9" s="257"/>
      <c r="CB9" s="257"/>
      <c r="CC9" s="257">
        <v>0.06416</v>
      </c>
      <c r="CD9" s="257"/>
      <c r="CE9" s="257"/>
      <c r="CF9" s="257"/>
      <c r="CG9" s="257"/>
      <c r="CH9" s="257"/>
      <c r="CI9" s="257"/>
      <c r="CJ9" s="257"/>
      <c r="CK9" s="257">
        <v>0.0632</v>
      </c>
      <c r="CL9" s="257"/>
      <c r="CM9" s="257"/>
      <c r="CN9" s="257"/>
      <c r="CO9" s="257"/>
      <c r="CP9" s="257"/>
      <c r="CQ9" s="257"/>
      <c r="CR9" s="257"/>
      <c r="CS9" s="257">
        <v>0.06225</v>
      </c>
      <c r="CT9" s="257"/>
      <c r="CU9" s="257"/>
      <c r="CV9" s="257"/>
      <c r="CW9" s="257"/>
      <c r="CX9" s="257"/>
      <c r="CY9" s="257"/>
      <c r="CZ9" s="257"/>
    </row>
    <row r="10" spans="1:104" ht="90" customHeight="1">
      <c r="A10" s="132"/>
      <c r="B10" s="254" t="s">
        <v>197</v>
      </c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5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7">
        <v>0.03283</v>
      </c>
      <c r="BN10" s="257"/>
      <c r="BO10" s="257"/>
      <c r="BP10" s="257"/>
      <c r="BQ10" s="257"/>
      <c r="BR10" s="257"/>
      <c r="BS10" s="257"/>
      <c r="BT10" s="257"/>
      <c r="BU10" s="257">
        <v>0.03234</v>
      </c>
      <c r="BV10" s="257"/>
      <c r="BW10" s="257"/>
      <c r="BX10" s="257"/>
      <c r="BY10" s="257"/>
      <c r="BZ10" s="257"/>
      <c r="CA10" s="257"/>
      <c r="CB10" s="257"/>
      <c r="CC10" s="257">
        <v>0.03186</v>
      </c>
      <c r="CD10" s="257"/>
      <c r="CE10" s="257"/>
      <c r="CF10" s="257"/>
      <c r="CG10" s="257"/>
      <c r="CH10" s="257"/>
      <c r="CI10" s="257"/>
      <c r="CJ10" s="257"/>
      <c r="CK10" s="257">
        <v>0.03138</v>
      </c>
      <c r="CL10" s="257"/>
      <c r="CM10" s="257"/>
      <c r="CN10" s="257"/>
      <c r="CO10" s="257"/>
      <c r="CP10" s="257"/>
      <c r="CQ10" s="257"/>
      <c r="CR10" s="257"/>
      <c r="CS10" s="257">
        <v>0.03091</v>
      </c>
      <c r="CT10" s="257"/>
      <c r="CU10" s="257"/>
      <c r="CV10" s="257"/>
      <c r="CW10" s="257"/>
      <c r="CX10" s="257"/>
      <c r="CY10" s="257"/>
      <c r="CZ10" s="257"/>
    </row>
    <row r="11" spans="1:104" ht="76.5" customHeight="1">
      <c r="A11" s="132"/>
      <c r="B11" s="254" t="s">
        <v>93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5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7">
        <v>1</v>
      </c>
      <c r="BN11" s="257"/>
      <c r="BO11" s="257"/>
      <c r="BP11" s="257"/>
      <c r="BQ11" s="257"/>
      <c r="BR11" s="257"/>
      <c r="BS11" s="257"/>
      <c r="BT11" s="257"/>
      <c r="BU11" s="257">
        <v>1</v>
      </c>
      <c r="BV11" s="257"/>
      <c r="BW11" s="257"/>
      <c r="BX11" s="257"/>
      <c r="BY11" s="257"/>
      <c r="BZ11" s="257"/>
      <c r="CA11" s="257"/>
      <c r="CB11" s="257"/>
      <c r="CC11" s="257">
        <v>1</v>
      </c>
      <c r="CD11" s="257"/>
      <c r="CE11" s="257"/>
      <c r="CF11" s="257"/>
      <c r="CG11" s="257"/>
      <c r="CH11" s="257"/>
      <c r="CI11" s="257"/>
      <c r="CJ11" s="257"/>
      <c r="CK11" s="257">
        <v>1</v>
      </c>
      <c r="CL11" s="257"/>
      <c r="CM11" s="257"/>
      <c r="CN11" s="257"/>
      <c r="CO11" s="257"/>
      <c r="CP11" s="257"/>
      <c r="CQ11" s="257"/>
      <c r="CR11" s="257"/>
      <c r="CS11" s="257">
        <v>1</v>
      </c>
      <c r="CT11" s="257"/>
      <c r="CU11" s="257"/>
      <c r="CV11" s="257"/>
      <c r="CW11" s="257"/>
      <c r="CX11" s="257"/>
      <c r="CY11" s="257"/>
      <c r="CZ11" s="257"/>
    </row>
    <row r="12" spans="2:104" ht="76.5" customHeight="1"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</row>
    <row r="13" spans="1:26" ht="15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</row>
    <row r="14" spans="1:104" s="43" customFormat="1" ht="15.75">
      <c r="A14" s="220" t="s">
        <v>289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 t="s">
        <v>291</v>
      </c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</row>
    <row r="15" spans="1:104" s="41" customFormat="1" ht="13.5" customHeight="1">
      <c r="A15" s="243" t="s">
        <v>56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 t="s">
        <v>57</v>
      </c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 t="s">
        <v>58</v>
      </c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</row>
    <row r="16" spans="1:26" ht="15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</row>
    <row r="17" spans="1:26" ht="15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</row>
    <row r="18" spans="1:104" s="47" customFormat="1" ht="27.75" customHeight="1">
      <c r="A18" s="265" t="s">
        <v>196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/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6"/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</row>
    <row r="19" ht="15">
      <c r="A19" s="129" t="s">
        <v>195</v>
      </c>
    </row>
  </sheetData>
  <sheetProtection/>
  <mergeCells count="43">
    <mergeCell ref="A15:AK15"/>
    <mergeCell ref="AL15:BV15"/>
    <mergeCell ref="BW15:CZ15"/>
    <mergeCell ref="B11:X11"/>
    <mergeCell ref="A14:AK14"/>
    <mergeCell ref="BM11:BT11"/>
    <mergeCell ref="CS9:CZ9"/>
    <mergeCell ref="BU9:CB9"/>
    <mergeCell ref="CS8:CZ8"/>
    <mergeCell ref="CC9:CJ9"/>
    <mergeCell ref="CK9:CR9"/>
    <mergeCell ref="BU8:CB8"/>
    <mergeCell ref="CC8:CJ8"/>
    <mergeCell ref="CK8:CR8"/>
    <mergeCell ref="A18:CZ18"/>
    <mergeCell ref="AL14:BV14"/>
    <mergeCell ref="BW14:CZ14"/>
    <mergeCell ref="CK11:CR11"/>
    <mergeCell ref="CS11:CZ11"/>
    <mergeCell ref="CK10:CR10"/>
    <mergeCell ref="CC11:CJ11"/>
    <mergeCell ref="CS10:CZ10"/>
    <mergeCell ref="BM10:BT10"/>
    <mergeCell ref="AS10:BL10"/>
    <mergeCell ref="CC10:CJ10"/>
    <mergeCell ref="Y11:AR11"/>
    <mergeCell ref="A3:CZ3"/>
    <mergeCell ref="F4:CU4"/>
    <mergeCell ref="F5:CU5"/>
    <mergeCell ref="Y7:AR8"/>
    <mergeCell ref="AS7:BL8"/>
    <mergeCell ref="A7:X8"/>
    <mergeCell ref="BM8:BT8"/>
    <mergeCell ref="BM7:CZ7"/>
    <mergeCell ref="B9:X9"/>
    <mergeCell ref="Y10:AR10"/>
    <mergeCell ref="BM9:BT9"/>
    <mergeCell ref="B10:X10"/>
    <mergeCell ref="BU10:CB10"/>
    <mergeCell ref="AS11:BL11"/>
    <mergeCell ref="BU11:CB11"/>
    <mergeCell ref="Y9:AR9"/>
    <mergeCell ref="AS9:BL9"/>
  </mergeCells>
  <printOptions/>
  <pageMargins left="0.7874015748031497" right="0.5905511811023623" top="0.5905511811023623" bottom="0.3937007874015748" header="0.1968503937007874" footer="0.1968503937007874"/>
  <pageSetup fitToHeight="0" fitToWidth="1"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Z25"/>
  <sheetViews>
    <sheetView view="pageBreakPreview" zoomScaleSheetLayoutView="100" zoomScalePageLayoutView="0" workbookViewId="0" topLeftCell="A9">
      <selection activeCell="F24" sqref="F24"/>
    </sheetView>
  </sheetViews>
  <sheetFormatPr defaultColWidth="0.85546875" defaultRowHeight="15"/>
  <cols>
    <col min="1" max="16384" width="0.85546875" style="40" customWidth="1"/>
  </cols>
  <sheetData>
    <row r="1" s="43" customFormat="1" ht="15.75">
      <c r="CZ1" s="128"/>
    </row>
    <row r="2" s="43" customFormat="1" ht="15.75"/>
    <row r="3" spans="1:104" s="43" customFormat="1" ht="31.5" customHeight="1">
      <c r="A3" s="233" t="s">
        <v>320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  <c r="BT3" s="233"/>
      <c r="BU3" s="233"/>
      <c r="BV3" s="233"/>
      <c r="BW3" s="233"/>
      <c r="BX3" s="233"/>
      <c r="BY3" s="233"/>
      <c r="BZ3" s="233"/>
      <c r="CA3" s="233"/>
      <c r="CB3" s="233"/>
      <c r="CC3" s="233"/>
      <c r="CD3" s="233"/>
      <c r="CE3" s="233"/>
      <c r="CF3" s="233"/>
      <c r="CG3" s="233"/>
      <c r="CH3" s="233"/>
      <c r="CI3" s="233"/>
      <c r="CJ3" s="233"/>
      <c r="CK3" s="233"/>
      <c r="CL3" s="233"/>
      <c r="CM3" s="233"/>
      <c r="CN3" s="233"/>
      <c r="CO3" s="233"/>
      <c r="CP3" s="233"/>
      <c r="CQ3" s="233"/>
      <c r="CR3" s="233"/>
      <c r="CS3" s="233"/>
      <c r="CT3" s="233"/>
      <c r="CU3" s="233"/>
      <c r="CV3" s="233"/>
      <c r="CW3" s="233"/>
      <c r="CX3" s="233"/>
      <c r="CY3" s="233"/>
      <c r="CZ3" s="233"/>
    </row>
    <row r="4" spans="1:104" s="43" customFormat="1" ht="15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</row>
    <row r="5" spans="6:99" ht="15.75">
      <c r="F5" s="299" t="s">
        <v>179</v>
      </c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299"/>
      <c r="BN5" s="299"/>
      <c r="BO5" s="299"/>
      <c r="BP5" s="299"/>
      <c r="BQ5" s="299"/>
      <c r="BR5" s="299"/>
      <c r="BS5" s="299"/>
      <c r="BT5" s="299"/>
      <c r="BU5" s="299"/>
      <c r="BV5" s="299"/>
      <c r="BW5" s="299"/>
      <c r="BX5" s="299"/>
      <c r="BY5" s="299"/>
      <c r="BZ5" s="299"/>
      <c r="CA5" s="299"/>
      <c r="CB5" s="299"/>
      <c r="CC5" s="299"/>
      <c r="CD5" s="299"/>
      <c r="CE5" s="299"/>
      <c r="CF5" s="299"/>
      <c r="CG5" s="299"/>
      <c r="CH5" s="299"/>
      <c r="CI5" s="299"/>
      <c r="CJ5" s="299"/>
      <c r="CK5" s="299"/>
      <c r="CL5" s="299"/>
      <c r="CM5" s="299"/>
      <c r="CN5" s="299"/>
      <c r="CO5" s="299"/>
      <c r="CP5" s="299"/>
      <c r="CQ5" s="299"/>
      <c r="CR5" s="299"/>
      <c r="CS5" s="299"/>
      <c r="CT5" s="299"/>
      <c r="CU5" s="299"/>
    </row>
    <row r="6" spans="6:99" s="56" customFormat="1" ht="15" customHeight="1">
      <c r="F6" s="243" t="s">
        <v>319</v>
      </c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243"/>
      <c r="CU6" s="243"/>
    </row>
    <row r="8" spans="1:104" s="54" customFormat="1" ht="117" customHeight="1">
      <c r="A8" s="236" t="s">
        <v>49</v>
      </c>
      <c r="B8" s="237"/>
      <c r="C8" s="237"/>
      <c r="D8" s="237"/>
      <c r="E8" s="237"/>
      <c r="F8" s="237"/>
      <c r="G8" s="238" t="s">
        <v>318</v>
      </c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40"/>
      <c r="BE8" s="238" t="s">
        <v>317</v>
      </c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40"/>
      <c r="CC8" s="238" t="s">
        <v>316</v>
      </c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39"/>
      <c r="CU8" s="239"/>
      <c r="CV8" s="239"/>
      <c r="CW8" s="239"/>
      <c r="CX8" s="239"/>
      <c r="CY8" s="239"/>
      <c r="CZ8" s="240"/>
    </row>
    <row r="9" spans="1:104" s="45" customFormat="1" ht="31.5" customHeight="1">
      <c r="A9" s="289" t="s">
        <v>97</v>
      </c>
      <c r="B9" s="289"/>
      <c r="C9" s="289"/>
      <c r="D9" s="289"/>
      <c r="E9" s="289"/>
      <c r="F9" s="289"/>
      <c r="G9" s="187"/>
      <c r="H9" s="254" t="s">
        <v>315</v>
      </c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5"/>
      <c r="BE9" s="290">
        <v>61.59</v>
      </c>
      <c r="BF9" s="290"/>
      <c r="BG9" s="290"/>
      <c r="BH9" s="290"/>
      <c r="BI9" s="290"/>
      <c r="BJ9" s="290"/>
      <c r="BK9" s="290"/>
      <c r="BL9" s="290"/>
      <c r="BM9" s="290"/>
      <c r="BN9" s="290"/>
      <c r="BO9" s="290"/>
      <c r="BP9" s="290"/>
      <c r="BQ9" s="290"/>
      <c r="BR9" s="290"/>
      <c r="BS9" s="290"/>
      <c r="BT9" s="290"/>
      <c r="BU9" s="290"/>
      <c r="BV9" s="290"/>
      <c r="BW9" s="290"/>
      <c r="BX9" s="290"/>
      <c r="BY9" s="290"/>
      <c r="BZ9" s="290"/>
      <c r="CA9" s="290"/>
      <c r="CB9" s="290"/>
      <c r="CC9" s="291"/>
      <c r="CD9" s="291"/>
      <c r="CE9" s="291"/>
      <c r="CF9" s="291"/>
      <c r="CG9" s="291"/>
      <c r="CH9" s="291"/>
      <c r="CI9" s="291"/>
      <c r="CJ9" s="291"/>
      <c r="CK9" s="291"/>
      <c r="CL9" s="291"/>
      <c r="CM9" s="291"/>
      <c r="CN9" s="291"/>
      <c r="CO9" s="291"/>
      <c r="CP9" s="291"/>
      <c r="CQ9" s="291"/>
      <c r="CR9" s="291"/>
      <c r="CS9" s="291"/>
      <c r="CT9" s="291"/>
      <c r="CU9" s="291"/>
      <c r="CV9" s="291"/>
      <c r="CW9" s="291"/>
      <c r="CX9" s="291"/>
      <c r="CY9" s="291"/>
      <c r="CZ9" s="291"/>
    </row>
    <row r="10" spans="1:104" s="45" customFormat="1" ht="46.5" customHeight="1">
      <c r="A10" s="289" t="s">
        <v>52</v>
      </c>
      <c r="B10" s="289"/>
      <c r="C10" s="289"/>
      <c r="D10" s="289"/>
      <c r="E10" s="289"/>
      <c r="F10" s="289"/>
      <c r="G10" s="187"/>
      <c r="H10" s="254" t="s">
        <v>314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5"/>
      <c r="BE10" s="290">
        <v>61.49</v>
      </c>
      <c r="BF10" s="290"/>
      <c r="BG10" s="290"/>
      <c r="BH10" s="290"/>
      <c r="BI10" s="290"/>
      <c r="BJ10" s="290"/>
      <c r="BK10" s="290"/>
      <c r="BL10" s="290"/>
      <c r="BM10" s="290"/>
      <c r="BN10" s="290"/>
      <c r="BO10" s="290"/>
      <c r="BP10" s="290"/>
      <c r="BQ10" s="290"/>
      <c r="BR10" s="290"/>
      <c r="BS10" s="290"/>
      <c r="BT10" s="290"/>
      <c r="BU10" s="290"/>
      <c r="BV10" s="290"/>
      <c r="BW10" s="290"/>
      <c r="BX10" s="290"/>
      <c r="BY10" s="290"/>
      <c r="BZ10" s="290"/>
      <c r="CA10" s="290"/>
      <c r="CB10" s="290"/>
      <c r="CC10" s="291"/>
      <c r="CD10" s="291"/>
      <c r="CE10" s="291"/>
      <c r="CF10" s="291"/>
      <c r="CG10" s="291"/>
      <c r="CH10" s="291"/>
      <c r="CI10" s="291"/>
      <c r="CJ10" s="291"/>
      <c r="CK10" s="291"/>
      <c r="CL10" s="291"/>
      <c r="CM10" s="291"/>
      <c r="CN10" s="291"/>
      <c r="CO10" s="291"/>
      <c r="CP10" s="291"/>
      <c r="CQ10" s="291"/>
      <c r="CR10" s="291"/>
      <c r="CS10" s="291"/>
      <c r="CT10" s="291"/>
      <c r="CU10" s="291"/>
      <c r="CV10" s="291"/>
      <c r="CW10" s="291"/>
      <c r="CX10" s="291"/>
      <c r="CY10" s="291"/>
      <c r="CZ10" s="291"/>
    </row>
    <row r="11" spans="1:104" s="45" customFormat="1" ht="36" customHeight="1">
      <c r="A11" s="267" t="s">
        <v>53</v>
      </c>
      <c r="B11" s="268"/>
      <c r="C11" s="268"/>
      <c r="D11" s="268"/>
      <c r="E11" s="268"/>
      <c r="F11" s="269"/>
      <c r="G11" s="273"/>
      <c r="H11" s="275" t="s">
        <v>313</v>
      </c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6"/>
      <c r="BE11" s="300">
        <f>BE10/BE9</f>
        <v>0.9983763597986686</v>
      </c>
      <c r="BF11" s="301"/>
      <c r="BG11" s="301"/>
      <c r="BH11" s="301"/>
      <c r="BI11" s="301"/>
      <c r="BJ11" s="301"/>
      <c r="BK11" s="301"/>
      <c r="BL11" s="301"/>
      <c r="BM11" s="301"/>
      <c r="BN11" s="301"/>
      <c r="BO11" s="301"/>
      <c r="BP11" s="301"/>
      <c r="BQ11" s="301"/>
      <c r="BR11" s="301"/>
      <c r="BS11" s="301"/>
      <c r="BT11" s="301"/>
      <c r="BU11" s="301"/>
      <c r="BV11" s="301"/>
      <c r="BW11" s="301"/>
      <c r="BX11" s="301"/>
      <c r="BY11" s="301"/>
      <c r="BZ11" s="301"/>
      <c r="CA11" s="301"/>
      <c r="CB11" s="302"/>
      <c r="CC11" s="292"/>
      <c r="CD11" s="293"/>
      <c r="CE11" s="293"/>
      <c r="CF11" s="293"/>
      <c r="CG11" s="293"/>
      <c r="CH11" s="293"/>
      <c r="CI11" s="293"/>
      <c r="CJ11" s="293"/>
      <c r="CK11" s="293"/>
      <c r="CL11" s="293"/>
      <c r="CM11" s="293"/>
      <c r="CN11" s="293"/>
      <c r="CO11" s="293"/>
      <c r="CP11" s="293"/>
      <c r="CQ11" s="293"/>
      <c r="CR11" s="293"/>
      <c r="CS11" s="293"/>
      <c r="CT11" s="293"/>
      <c r="CU11" s="293"/>
      <c r="CV11" s="293"/>
      <c r="CW11" s="293"/>
      <c r="CX11" s="293"/>
      <c r="CY11" s="293"/>
      <c r="CZ11" s="294"/>
    </row>
    <row r="12" spans="1:104" s="45" customFormat="1" ht="24" customHeight="1">
      <c r="A12" s="270"/>
      <c r="B12" s="271"/>
      <c r="C12" s="271"/>
      <c r="D12" s="271"/>
      <c r="E12" s="271"/>
      <c r="F12" s="272"/>
      <c r="G12" s="274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/>
      <c r="BV12" s="298"/>
      <c r="BW12" s="298"/>
      <c r="BX12" s="298"/>
      <c r="BY12" s="298"/>
      <c r="BZ12" s="298"/>
      <c r="CA12" s="298"/>
      <c r="CB12" s="298"/>
      <c r="CC12" s="295"/>
      <c r="CD12" s="296"/>
      <c r="CE12" s="296"/>
      <c r="CF12" s="296"/>
      <c r="CG12" s="296"/>
      <c r="CH12" s="296"/>
      <c r="CI12" s="296"/>
      <c r="CJ12" s="296"/>
      <c r="CK12" s="296"/>
      <c r="CL12" s="296"/>
      <c r="CM12" s="296"/>
      <c r="CN12" s="296"/>
      <c r="CO12" s="296"/>
      <c r="CP12" s="296"/>
      <c r="CQ12" s="296"/>
      <c r="CR12" s="296"/>
      <c r="CS12" s="296"/>
      <c r="CT12" s="296"/>
      <c r="CU12" s="296"/>
      <c r="CV12" s="296"/>
      <c r="CW12" s="296"/>
      <c r="CX12" s="296"/>
      <c r="CY12" s="296"/>
      <c r="CZ12" s="297"/>
    </row>
    <row r="13" spans="1:104" s="45" customFormat="1" ht="87" customHeight="1">
      <c r="A13" s="267" t="s">
        <v>54</v>
      </c>
      <c r="B13" s="268"/>
      <c r="C13" s="268"/>
      <c r="D13" s="268"/>
      <c r="E13" s="268"/>
      <c r="F13" s="269"/>
      <c r="G13" s="273"/>
      <c r="H13" s="275" t="s">
        <v>312</v>
      </c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6"/>
      <c r="BE13" s="279">
        <v>256</v>
      </c>
      <c r="BF13" s="280"/>
      <c r="BG13" s="280"/>
      <c r="BH13" s="280"/>
      <c r="BI13" s="280"/>
      <c r="BJ13" s="280"/>
      <c r="BK13" s="280"/>
      <c r="BL13" s="280"/>
      <c r="BM13" s="280"/>
      <c r="BN13" s="280"/>
      <c r="BO13" s="280"/>
      <c r="BP13" s="280"/>
      <c r="BQ13" s="280"/>
      <c r="BR13" s="280"/>
      <c r="BS13" s="280"/>
      <c r="BT13" s="280"/>
      <c r="BU13" s="280"/>
      <c r="BV13" s="280"/>
      <c r="BW13" s="280"/>
      <c r="BX13" s="280"/>
      <c r="BY13" s="280"/>
      <c r="BZ13" s="280"/>
      <c r="CA13" s="280"/>
      <c r="CB13" s="281"/>
      <c r="CC13" s="292"/>
      <c r="CD13" s="293"/>
      <c r="CE13" s="293"/>
      <c r="CF13" s="293"/>
      <c r="CG13" s="293"/>
      <c r="CH13" s="293"/>
      <c r="CI13" s="293"/>
      <c r="CJ13" s="293"/>
      <c r="CK13" s="293"/>
      <c r="CL13" s="293"/>
      <c r="CM13" s="293"/>
      <c r="CN13" s="293"/>
      <c r="CO13" s="293"/>
      <c r="CP13" s="293"/>
      <c r="CQ13" s="293"/>
      <c r="CR13" s="293"/>
      <c r="CS13" s="293"/>
      <c r="CT13" s="293"/>
      <c r="CU13" s="293"/>
      <c r="CV13" s="293"/>
      <c r="CW13" s="293"/>
      <c r="CX13" s="293"/>
      <c r="CY13" s="293"/>
      <c r="CZ13" s="294"/>
    </row>
    <row r="14" spans="1:104" s="45" customFormat="1" ht="15">
      <c r="A14" s="270"/>
      <c r="B14" s="271"/>
      <c r="C14" s="271"/>
      <c r="D14" s="271"/>
      <c r="E14" s="271"/>
      <c r="F14" s="272"/>
      <c r="G14" s="274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298"/>
      <c r="BV14" s="298"/>
      <c r="BW14" s="298"/>
      <c r="BX14" s="298"/>
      <c r="BY14" s="298"/>
      <c r="BZ14" s="298"/>
      <c r="CA14" s="298"/>
      <c r="CB14" s="298"/>
      <c r="CC14" s="295"/>
      <c r="CD14" s="296"/>
      <c r="CE14" s="296"/>
      <c r="CF14" s="296"/>
      <c r="CG14" s="296"/>
      <c r="CH14" s="296"/>
      <c r="CI14" s="296"/>
      <c r="CJ14" s="296"/>
      <c r="CK14" s="296"/>
      <c r="CL14" s="296"/>
      <c r="CM14" s="296"/>
      <c r="CN14" s="296"/>
      <c r="CO14" s="296"/>
      <c r="CP14" s="296"/>
      <c r="CQ14" s="296"/>
      <c r="CR14" s="296"/>
      <c r="CS14" s="296"/>
      <c r="CT14" s="296"/>
      <c r="CU14" s="296"/>
      <c r="CV14" s="296"/>
      <c r="CW14" s="296"/>
      <c r="CX14" s="296"/>
      <c r="CY14" s="296"/>
      <c r="CZ14" s="297"/>
    </row>
    <row r="15" spans="1:104" s="45" customFormat="1" ht="16.5" customHeight="1">
      <c r="A15" s="289" t="s">
        <v>55</v>
      </c>
      <c r="B15" s="289"/>
      <c r="C15" s="289"/>
      <c r="D15" s="289"/>
      <c r="E15" s="289"/>
      <c r="F15" s="289"/>
      <c r="G15" s="187"/>
      <c r="H15" s="254" t="s">
        <v>311</v>
      </c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AW15" s="254"/>
      <c r="AX15" s="254"/>
      <c r="AY15" s="254"/>
      <c r="AZ15" s="254"/>
      <c r="BA15" s="254"/>
      <c r="BB15" s="254"/>
      <c r="BC15" s="254"/>
      <c r="BD15" s="255"/>
      <c r="BE15" s="290">
        <v>183</v>
      </c>
      <c r="BF15" s="290"/>
      <c r="BG15" s="290"/>
      <c r="BH15" s="290"/>
      <c r="BI15" s="290"/>
      <c r="BJ15" s="290"/>
      <c r="BK15" s="290"/>
      <c r="BL15" s="290"/>
      <c r="BM15" s="290"/>
      <c r="BN15" s="290"/>
      <c r="BO15" s="290"/>
      <c r="BP15" s="290"/>
      <c r="BQ15" s="290"/>
      <c r="BR15" s="290"/>
      <c r="BS15" s="290"/>
      <c r="BT15" s="290"/>
      <c r="BU15" s="290"/>
      <c r="BV15" s="290"/>
      <c r="BW15" s="290"/>
      <c r="BX15" s="290"/>
      <c r="BY15" s="290"/>
      <c r="BZ15" s="290"/>
      <c r="CA15" s="290"/>
      <c r="CB15" s="290"/>
      <c r="CC15" s="291"/>
      <c r="CD15" s="291"/>
      <c r="CE15" s="291"/>
      <c r="CF15" s="291"/>
      <c r="CG15" s="291"/>
      <c r="CH15" s="291"/>
      <c r="CI15" s="291"/>
      <c r="CJ15" s="291"/>
      <c r="CK15" s="291"/>
      <c r="CL15" s="291"/>
      <c r="CM15" s="291"/>
      <c r="CN15" s="291"/>
      <c r="CO15" s="291"/>
      <c r="CP15" s="291"/>
      <c r="CQ15" s="291"/>
      <c r="CR15" s="291"/>
      <c r="CS15" s="291"/>
      <c r="CT15" s="291"/>
      <c r="CU15" s="291"/>
      <c r="CV15" s="291"/>
      <c r="CW15" s="291"/>
      <c r="CX15" s="291"/>
      <c r="CY15" s="291"/>
      <c r="CZ15" s="291"/>
    </row>
    <row r="16" spans="1:104" s="45" customFormat="1" ht="16.5" customHeight="1">
      <c r="A16" s="289" t="s">
        <v>60</v>
      </c>
      <c r="B16" s="289"/>
      <c r="C16" s="289"/>
      <c r="D16" s="289"/>
      <c r="E16" s="289"/>
      <c r="F16" s="289"/>
      <c r="G16" s="187"/>
      <c r="H16" s="254" t="s">
        <v>310</v>
      </c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5"/>
      <c r="BE16" s="290">
        <v>10</v>
      </c>
      <c r="BF16" s="290"/>
      <c r="BG16" s="290"/>
      <c r="BH16" s="290"/>
      <c r="BI16" s="290"/>
      <c r="BJ16" s="290"/>
      <c r="BK16" s="290"/>
      <c r="BL16" s="290"/>
      <c r="BM16" s="290"/>
      <c r="BN16" s="290"/>
      <c r="BO16" s="290"/>
      <c r="BP16" s="290"/>
      <c r="BQ16" s="290"/>
      <c r="BR16" s="290"/>
      <c r="BS16" s="290"/>
      <c r="BT16" s="290"/>
      <c r="BU16" s="290"/>
      <c r="BV16" s="290"/>
      <c r="BW16" s="290"/>
      <c r="BX16" s="290"/>
      <c r="BY16" s="290"/>
      <c r="BZ16" s="290"/>
      <c r="CA16" s="290"/>
      <c r="CB16" s="290"/>
      <c r="CC16" s="291"/>
      <c r="CD16" s="291"/>
      <c r="CE16" s="291"/>
      <c r="CF16" s="291"/>
      <c r="CG16" s="291"/>
      <c r="CH16" s="291"/>
      <c r="CI16" s="291"/>
      <c r="CJ16" s="291"/>
      <c r="CK16" s="291"/>
      <c r="CL16" s="291"/>
      <c r="CM16" s="291"/>
      <c r="CN16" s="291"/>
      <c r="CO16" s="291"/>
      <c r="CP16" s="291"/>
      <c r="CQ16" s="291"/>
      <c r="CR16" s="291"/>
      <c r="CS16" s="291"/>
      <c r="CT16" s="291"/>
      <c r="CU16" s="291"/>
      <c r="CV16" s="291"/>
      <c r="CW16" s="291"/>
      <c r="CX16" s="291"/>
      <c r="CY16" s="291"/>
      <c r="CZ16" s="291"/>
    </row>
    <row r="17" spans="1:104" s="45" customFormat="1" ht="26.25" customHeight="1">
      <c r="A17" s="267" t="s">
        <v>61</v>
      </c>
      <c r="B17" s="268"/>
      <c r="C17" s="268"/>
      <c r="D17" s="268"/>
      <c r="E17" s="268"/>
      <c r="F17" s="269"/>
      <c r="G17" s="273"/>
      <c r="H17" s="275" t="s">
        <v>309</v>
      </c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6"/>
      <c r="BE17" s="279">
        <v>5</v>
      </c>
      <c r="BF17" s="280"/>
      <c r="BG17" s="280"/>
      <c r="BH17" s="280"/>
      <c r="BI17" s="280"/>
      <c r="BJ17" s="280"/>
      <c r="BK17" s="280"/>
      <c r="BL17" s="280"/>
      <c r="BM17" s="280"/>
      <c r="BN17" s="280"/>
      <c r="BO17" s="280"/>
      <c r="BP17" s="280"/>
      <c r="BQ17" s="280"/>
      <c r="BR17" s="280"/>
      <c r="BS17" s="280"/>
      <c r="BT17" s="280"/>
      <c r="BU17" s="280"/>
      <c r="BV17" s="280"/>
      <c r="BW17" s="280"/>
      <c r="BX17" s="280"/>
      <c r="BY17" s="280"/>
      <c r="BZ17" s="280"/>
      <c r="CA17" s="280"/>
      <c r="CB17" s="281"/>
      <c r="CC17" s="282" t="s">
        <v>307</v>
      </c>
      <c r="CD17" s="283"/>
      <c r="CE17" s="283"/>
      <c r="CF17" s="283"/>
      <c r="CG17" s="283"/>
      <c r="CH17" s="283"/>
      <c r="CI17" s="283"/>
      <c r="CJ17" s="283"/>
      <c r="CK17" s="283"/>
      <c r="CL17" s="283"/>
      <c r="CM17" s="283"/>
      <c r="CN17" s="283"/>
      <c r="CO17" s="283"/>
      <c r="CP17" s="283"/>
      <c r="CQ17" s="283"/>
      <c r="CR17" s="283"/>
      <c r="CS17" s="283"/>
      <c r="CT17" s="283"/>
      <c r="CU17" s="283"/>
      <c r="CV17" s="283"/>
      <c r="CW17" s="283"/>
      <c r="CX17" s="283"/>
      <c r="CY17" s="283"/>
      <c r="CZ17" s="284"/>
    </row>
    <row r="18" spans="1:104" s="45" customFormat="1" ht="18" customHeight="1">
      <c r="A18" s="270"/>
      <c r="B18" s="271"/>
      <c r="C18" s="271"/>
      <c r="D18" s="271"/>
      <c r="E18" s="271"/>
      <c r="F18" s="272"/>
      <c r="G18" s="274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7"/>
      <c r="BA18" s="277"/>
      <c r="BB18" s="277"/>
      <c r="BC18" s="277"/>
      <c r="BD18" s="278"/>
      <c r="BE18" s="288"/>
      <c r="BF18" s="288"/>
      <c r="BG18" s="288"/>
      <c r="BH18" s="288"/>
      <c r="BI18" s="288"/>
      <c r="BJ18" s="288"/>
      <c r="BK18" s="288"/>
      <c r="BL18" s="288"/>
      <c r="BM18" s="288"/>
      <c r="BN18" s="288"/>
      <c r="BO18" s="288"/>
      <c r="BP18" s="288"/>
      <c r="BQ18" s="288"/>
      <c r="BR18" s="288"/>
      <c r="BS18" s="288"/>
      <c r="BT18" s="288"/>
      <c r="BU18" s="288"/>
      <c r="BV18" s="288"/>
      <c r="BW18" s="288"/>
      <c r="BX18" s="288"/>
      <c r="BY18" s="288"/>
      <c r="BZ18" s="288"/>
      <c r="CA18" s="288"/>
      <c r="CB18" s="288"/>
      <c r="CC18" s="285"/>
      <c r="CD18" s="286"/>
      <c r="CE18" s="286"/>
      <c r="CF18" s="286"/>
      <c r="CG18" s="286"/>
      <c r="CH18" s="286"/>
      <c r="CI18" s="286"/>
      <c r="CJ18" s="286"/>
      <c r="CK18" s="286"/>
      <c r="CL18" s="286"/>
      <c r="CM18" s="286"/>
      <c r="CN18" s="286"/>
      <c r="CO18" s="286"/>
      <c r="CP18" s="286"/>
      <c r="CQ18" s="286"/>
      <c r="CR18" s="286"/>
      <c r="CS18" s="286"/>
      <c r="CT18" s="286"/>
      <c r="CU18" s="286"/>
      <c r="CV18" s="286"/>
      <c r="CW18" s="286"/>
      <c r="CX18" s="286"/>
      <c r="CY18" s="286"/>
      <c r="CZ18" s="287"/>
    </row>
    <row r="19" spans="1:104" s="45" customFormat="1" ht="26.25" customHeight="1">
      <c r="A19" s="267" t="s">
        <v>62</v>
      </c>
      <c r="B19" s="268"/>
      <c r="C19" s="268"/>
      <c r="D19" s="268"/>
      <c r="E19" s="268"/>
      <c r="F19" s="269"/>
      <c r="G19" s="273"/>
      <c r="H19" s="275" t="s">
        <v>308</v>
      </c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6"/>
      <c r="BE19" s="279">
        <v>7</v>
      </c>
      <c r="BF19" s="280"/>
      <c r="BG19" s="280"/>
      <c r="BH19" s="280"/>
      <c r="BI19" s="280"/>
      <c r="BJ19" s="280"/>
      <c r="BK19" s="280"/>
      <c r="BL19" s="280"/>
      <c r="BM19" s="280"/>
      <c r="BN19" s="280"/>
      <c r="BO19" s="280"/>
      <c r="BP19" s="280"/>
      <c r="BQ19" s="280"/>
      <c r="BR19" s="280"/>
      <c r="BS19" s="280"/>
      <c r="BT19" s="280"/>
      <c r="BU19" s="280"/>
      <c r="BV19" s="280"/>
      <c r="BW19" s="280"/>
      <c r="BX19" s="280"/>
      <c r="BY19" s="280"/>
      <c r="BZ19" s="280"/>
      <c r="CA19" s="280"/>
      <c r="CB19" s="281"/>
      <c r="CC19" s="282" t="s">
        <v>307</v>
      </c>
      <c r="CD19" s="283"/>
      <c r="CE19" s="283"/>
      <c r="CF19" s="283"/>
      <c r="CG19" s="283"/>
      <c r="CH19" s="283"/>
      <c r="CI19" s="283"/>
      <c r="CJ19" s="283"/>
      <c r="CK19" s="283"/>
      <c r="CL19" s="283"/>
      <c r="CM19" s="283"/>
      <c r="CN19" s="283"/>
      <c r="CO19" s="283"/>
      <c r="CP19" s="283"/>
      <c r="CQ19" s="283"/>
      <c r="CR19" s="283"/>
      <c r="CS19" s="283"/>
      <c r="CT19" s="283"/>
      <c r="CU19" s="283"/>
      <c r="CV19" s="283"/>
      <c r="CW19" s="283"/>
      <c r="CX19" s="283"/>
      <c r="CY19" s="283"/>
      <c r="CZ19" s="284"/>
    </row>
    <row r="20" spans="1:104" s="45" customFormat="1" ht="18" customHeight="1">
      <c r="A20" s="270"/>
      <c r="B20" s="271"/>
      <c r="C20" s="271"/>
      <c r="D20" s="271"/>
      <c r="E20" s="271"/>
      <c r="F20" s="272"/>
      <c r="G20" s="274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8"/>
      <c r="BE20" s="288"/>
      <c r="BF20" s="288"/>
      <c r="BG20" s="288"/>
      <c r="BH20" s="288"/>
      <c r="BI20" s="288"/>
      <c r="BJ20" s="288"/>
      <c r="BK20" s="288"/>
      <c r="BL20" s="288"/>
      <c r="BM20" s="288"/>
      <c r="BN20" s="288"/>
      <c r="BO20" s="288"/>
      <c r="BP20" s="288"/>
      <c r="BQ20" s="288"/>
      <c r="BR20" s="288"/>
      <c r="BS20" s="288"/>
      <c r="BT20" s="288"/>
      <c r="BU20" s="288"/>
      <c r="BV20" s="288"/>
      <c r="BW20" s="288"/>
      <c r="BX20" s="288"/>
      <c r="BY20" s="288"/>
      <c r="BZ20" s="288"/>
      <c r="CA20" s="288"/>
      <c r="CB20" s="288"/>
      <c r="CC20" s="285"/>
      <c r="CD20" s="286"/>
      <c r="CE20" s="286"/>
      <c r="CF20" s="286"/>
      <c r="CG20" s="286"/>
      <c r="CH20" s="286"/>
      <c r="CI20" s="286"/>
      <c r="CJ20" s="286"/>
      <c r="CK20" s="286"/>
      <c r="CL20" s="286"/>
      <c r="CM20" s="286"/>
      <c r="CN20" s="286"/>
      <c r="CO20" s="286"/>
      <c r="CP20" s="286"/>
      <c r="CQ20" s="286"/>
      <c r="CR20" s="286"/>
      <c r="CS20" s="286"/>
      <c r="CT20" s="286"/>
      <c r="CU20" s="286"/>
      <c r="CV20" s="286"/>
      <c r="CW20" s="286"/>
      <c r="CX20" s="286"/>
      <c r="CY20" s="286"/>
      <c r="CZ20" s="287"/>
    </row>
    <row r="21" spans="1:52" ht="3" customHeight="1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</row>
    <row r="22" spans="1:104" s="47" customFormat="1" ht="38.25" customHeight="1">
      <c r="A22" s="265" t="s">
        <v>306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6"/>
      <c r="CJ22" s="266"/>
      <c r="CK22" s="266"/>
      <c r="CL22" s="266"/>
      <c r="CM22" s="266"/>
      <c r="CN22" s="266"/>
      <c r="CO22" s="266"/>
      <c r="CP22" s="266"/>
      <c r="CQ22" s="266"/>
      <c r="CR22" s="266"/>
      <c r="CS22" s="266"/>
      <c r="CT22" s="266"/>
      <c r="CU22" s="266"/>
      <c r="CV22" s="266"/>
      <c r="CW22" s="266"/>
      <c r="CX22" s="266"/>
      <c r="CY22" s="266"/>
      <c r="CZ22" s="266"/>
    </row>
    <row r="23" spans="1:104" s="47" customFormat="1" ht="36" customHeight="1">
      <c r="A23" s="265" t="s">
        <v>305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266"/>
      <c r="BD23" s="266"/>
      <c r="BE23" s="266"/>
      <c r="BF23" s="266"/>
      <c r="BG23" s="266"/>
      <c r="BH23" s="266"/>
      <c r="BI23" s="266"/>
      <c r="BJ23" s="266"/>
      <c r="BK23" s="266"/>
      <c r="BL23" s="266"/>
      <c r="BM23" s="266"/>
      <c r="BN23" s="266"/>
      <c r="BO23" s="266"/>
      <c r="BP23" s="266"/>
      <c r="BQ23" s="266"/>
      <c r="BR23" s="266"/>
      <c r="BS23" s="266"/>
      <c r="BT23" s="266"/>
      <c r="BU23" s="266"/>
      <c r="BV23" s="266"/>
      <c r="BW23" s="266"/>
      <c r="BX23" s="266"/>
      <c r="BY23" s="266"/>
      <c r="BZ23" s="266"/>
      <c r="CA23" s="266"/>
      <c r="CB23" s="266"/>
      <c r="CC23" s="266"/>
      <c r="CD23" s="266"/>
      <c r="CE23" s="266"/>
      <c r="CF23" s="266"/>
      <c r="CG23" s="266"/>
      <c r="CH23" s="266"/>
      <c r="CI23" s="266"/>
      <c r="CJ23" s="266"/>
      <c r="CK23" s="266"/>
      <c r="CL23" s="266"/>
      <c r="CM23" s="266"/>
      <c r="CN23" s="266"/>
      <c r="CO23" s="266"/>
      <c r="CP23" s="266"/>
      <c r="CQ23" s="266"/>
      <c r="CR23" s="266"/>
      <c r="CS23" s="266"/>
      <c r="CT23" s="266"/>
      <c r="CU23" s="266"/>
      <c r="CV23" s="266"/>
      <c r="CW23" s="266"/>
      <c r="CX23" s="266"/>
      <c r="CY23" s="266"/>
      <c r="CZ23" s="266"/>
    </row>
    <row r="24" spans="1:104" s="47" customFormat="1" ht="24" customHeight="1">
      <c r="A24" s="265" t="s">
        <v>304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6"/>
      <c r="BD24" s="266"/>
      <c r="BE24" s="266"/>
      <c r="BF24" s="266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6"/>
      <c r="CJ24" s="266"/>
      <c r="CK24" s="266"/>
      <c r="CL24" s="266"/>
      <c r="CM24" s="266"/>
      <c r="CN24" s="266"/>
      <c r="CO24" s="266"/>
      <c r="CP24" s="266"/>
      <c r="CQ24" s="266"/>
      <c r="CR24" s="266"/>
      <c r="CS24" s="266"/>
      <c r="CT24" s="266"/>
      <c r="CU24" s="266"/>
      <c r="CV24" s="266"/>
      <c r="CW24" s="266"/>
      <c r="CX24" s="266"/>
      <c r="CY24" s="266"/>
      <c r="CZ24" s="266"/>
    </row>
    <row r="25" spans="1:104" s="47" customFormat="1" ht="36" customHeight="1">
      <c r="A25" s="265" t="s">
        <v>303</v>
      </c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/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</row>
    <row r="26" ht="3" customHeight="1"/>
  </sheetData>
  <sheetProtection/>
  <mergeCells count="51">
    <mergeCell ref="A3:CZ3"/>
    <mergeCell ref="A13:F14"/>
    <mergeCell ref="G13:G14"/>
    <mergeCell ref="H13:BD14"/>
    <mergeCell ref="BE13:CB13"/>
    <mergeCell ref="F5:CU5"/>
    <mergeCell ref="F6:CU6"/>
    <mergeCell ref="G11:G12"/>
    <mergeCell ref="BE10:CB10"/>
    <mergeCell ref="CC10:CZ10"/>
    <mergeCell ref="A11:F12"/>
    <mergeCell ref="H11:BD12"/>
    <mergeCell ref="A8:F8"/>
    <mergeCell ref="BE11:CB11"/>
    <mergeCell ref="CC11:CZ12"/>
    <mergeCell ref="BE12:CB12"/>
    <mergeCell ref="CC16:CZ16"/>
    <mergeCell ref="G17:G18"/>
    <mergeCell ref="CC13:CZ14"/>
    <mergeCell ref="CC17:CZ18"/>
    <mergeCell ref="BE14:CB14"/>
    <mergeCell ref="H15:BD15"/>
    <mergeCell ref="BE15:CB15"/>
    <mergeCell ref="CC15:CZ15"/>
    <mergeCell ref="G8:BD8"/>
    <mergeCell ref="BE8:CB8"/>
    <mergeCell ref="CC8:CZ8"/>
    <mergeCell ref="A9:F9"/>
    <mergeCell ref="H9:BD9"/>
    <mergeCell ref="CC9:CZ9"/>
    <mergeCell ref="BE9:CB9"/>
    <mergeCell ref="A10:F10"/>
    <mergeCell ref="H17:BD18"/>
    <mergeCell ref="BE17:CB17"/>
    <mergeCell ref="A16:F16"/>
    <mergeCell ref="H16:BD16"/>
    <mergeCell ref="BE16:CB16"/>
    <mergeCell ref="BE18:CB18"/>
    <mergeCell ref="H10:BD10"/>
    <mergeCell ref="A17:F18"/>
    <mergeCell ref="A15:F15"/>
    <mergeCell ref="A22:CZ22"/>
    <mergeCell ref="A23:CZ23"/>
    <mergeCell ref="A24:CZ24"/>
    <mergeCell ref="A25:CZ25"/>
    <mergeCell ref="A19:F20"/>
    <mergeCell ref="G19:G20"/>
    <mergeCell ref="H19:BD20"/>
    <mergeCell ref="BE19:CB19"/>
    <mergeCell ref="CC19:CZ20"/>
    <mergeCell ref="BE20:CB20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CZ16"/>
  <sheetViews>
    <sheetView zoomScalePageLayoutView="0" workbookViewId="0" topLeftCell="A1">
      <selection activeCell="F24" sqref="F24"/>
    </sheetView>
  </sheetViews>
  <sheetFormatPr defaultColWidth="0.85546875" defaultRowHeight="15"/>
  <cols>
    <col min="1" max="16384" width="0.85546875" style="24" customWidth="1"/>
  </cols>
  <sheetData>
    <row r="1" s="27" customFormat="1" ht="15.75"/>
    <row r="2" spans="1:98" s="27" customFormat="1" ht="15.75">
      <c r="A2" s="303" t="s">
        <v>28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3"/>
      <c r="BM2" s="303"/>
      <c r="BN2" s="303"/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3"/>
      <c r="CC2" s="303"/>
      <c r="CD2" s="303"/>
      <c r="CE2" s="303"/>
      <c r="CF2" s="303"/>
      <c r="CG2" s="303"/>
      <c r="CH2" s="303"/>
      <c r="CI2" s="303"/>
      <c r="CJ2" s="303"/>
      <c r="CK2" s="303"/>
      <c r="CL2" s="303"/>
      <c r="CM2" s="303"/>
      <c r="CN2" s="303"/>
      <c r="CO2" s="303"/>
      <c r="CP2" s="303"/>
      <c r="CQ2" s="303"/>
      <c r="CR2" s="303"/>
      <c r="CS2" s="303"/>
      <c r="CT2" s="303"/>
    </row>
    <row r="3" spans="41:58" s="28" customFormat="1" ht="15.75">
      <c r="AO3" s="304" t="s">
        <v>288</v>
      </c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</row>
    <row r="4" spans="43:58" s="27" customFormat="1" ht="15.75"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</row>
    <row r="5" spans="1:98" s="27" customFormat="1" ht="15.75">
      <c r="A5" s="305" t="s">
        <v>75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5"/>
      <c r="AS5" s="305"/>
      <c r="AT5" s="305"/>
      <c r="AU5" s="305"/>
      <c r="AV5" s="305"/>
      <c r="AW5" s="305"/>
      <c r="AX5" s="305"/>
      <c r="AY5" s="305"/>
      <c r="AZ5" s="305"/>
      <c r="BA5" s="305"/>
      <c r="BB5" s="305"/>
      <c r="BC5" s="305"/>
      <c r="BD5" s="305"/>
      <c r="BE5" s="305"/>
      <c r="BF5" s="305"/>
      <c r="BG5" s="305"/>
      <c r="BH5" s="305"/>
      <c r="BI5" s="305"/>
      <c r="BJ5" s="305"/>
      <c r="BK5" s="305"/>
      <c r="BL5" s="305"/>
      <c r="BM5" s="305"/>
      <c r="BN5" s="305"/>
      <c r="BO5" s="305"/>
      <c r="BP5" s="305"/>
      <c r="BQ5" s="305"/>
      <c r="BR5" s="305"/>
      <c r="BS5" s="305"/>
      <c r="BT5" s="305"/>
      <c r="BU5" s="305"/>
      <c r="BV5" s="305"/>
      <c r="BW5" s="305"/>
      <c r="BX5" s="305"/>
      <c r="BY5" s="305"/>
      <c r="BZ5" s="305"/>
      <c r="CA5" s="305"/>
      <c r="CB5" s="305"/>
      <c r="CC5" s="305"/>
      <c r="CD5" s="305"/>
      <c r="CE5" s="305"/>
      <c r="CF5" s="305"/>
      <c r="CG5" s="305"/>
      <c r="CH5" s="305"/>
      <c r="CI5" s="305"/>
      <c r="CJ5" s="305"/>
      <c r="CK5" s="305"/>
      <c r="CL5" s="305"/>
      <c r="CM5" s="305"/>
      <c r="CN5" s="305"/>
      <c r="CO5" s="305"/>
      <c r="CP5" s="305"/>
      <c r="CQ5" s="305"/>
      <c r="CR5" s="305"/>
      <c r="CS5" s="305"/>
      <c r="CT5" s="305"/>
    </row>
    <row r="6" spans="1:98" s="27" customFormat="1" ht="15.75">
      <c r="A6" s="306" t="s">
        <v>29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306"/>
      <c r="AT6" s="306"/>
      <c r="AU6" s="306"/>
      <c r="AV6" s="306"/>
      <c r="AW6" s="306"/>
      <c r="AX6" s="306"/>
      <c r="AY6" s="306"/>
      <c r="AZ6" s="306"/>
      <c r="BA6" s="306"/>
      <c r="BB6" s="306"/>
      <c r="BC6" s="306"/>
      <c r="BD6" s="306"/>
      <c r="BE6" s="306"/>
      <c r="BF6" s="306"/>
      <c r="BG6" s="306"/>
      <c r="BH6" s="306"/>
      <c r="BI6" s="306"/>
      <c r="BJ6" s="306"/>
      <c r="BK6" s="306"/>
      <c r="BL6" s="306"/>
      <c r="BM6" s="306"/>
      <c r="BN6" s="306"/>
      <c r="BO6" s="306"/>
      <c r="BP6" s="306"/>
      <c r="BQ6" s="306"/>
      <c r="BR6" s="306"/>
      <c r="BS6" s="306"/>
      <c r="BT6" s="306"/>
      <c r="BU6" s="306"/>
      <c r="BV6" s="306"/>
      <c r="BW6" s="306"/>
      <c r="BX6" s="306"/>
      <c r="BY6" s="306"/>
      <c r="BZ6" s="306"/>
      <c r="CA6" s="306"/>
      <c r="CB6" s="306"/>
      <c r="CC6" s="306"/>
      <c r="CD6" s="306"/>
      <c r="CE6" s="306"/>
      <c r="CF6" s="306"/>
      <c r="CG6" s="306"/>
      <c r="CH6" s="306"/>
      <c r="CI6" s="306"/>
      <c r="CJ6" s="306"/>
      <c r="CK6" s="306"/>
      <c r="CL6" s="306"/>
      <c r="CM6" s="306"/>
      <c r="CN6" s="306"/>
      <c r="CO6" s="306"/>
      <c r="CP6" s="306"/>
      <c r="CQ6" s="306"/>
      <c r="CR6" s="306"/>
      <c r="CS6" s="306"/>
      <c r="CT6" s="306"/>
    </row>
    <row r="8" spans="1:98" s="30" customFormat="1" ht="15">
      <c r="A8" s="307" t="s">
        <v>30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  <c r="BT8" s="307"/>
      <c r="BU8" s="307" t="s">
        <v>31</v>
      </c>
      <c r="BV8" s="307"/>
      <c r="BW8" s="307"/>
      <c r="BX8" s="307"/>
      <c r="BY8" s="307"/>
      <c r="BZ8" s="307"/>
      <c r="CA8" s="307"/>
      <c r="CB8" s="307"/>
      <c r="CC8" s="307"/>
      <c r="CD8" s="307"/>
      <c r="CE8" s="307"/>
      <c r="CF8" s="307"/>
      <c r="CG8" s="307"/>
      <c r="CH8" s="307"/>
      <c r="CI8" s="307"/>
      <c r="CJ8" s="307"/>
      <c r="CK8" s="307"/>
      <c r="CL8" s="307"/>
      <c r="CM8" s="307"/>
      <c r="CN8" s="307"/>
      <c r="CO8" s="307"/>
      <c r="CP8" s="307"/>
      <c r="CQ8" s="307"/>
      <c r="CR8" s="307"/>
      <c r="CS8" s="307"/>
      <c r="CT8" s="307"/>
    </row>
    <row r="9" spans="1:98" s="30" customFormat="1" ht="15">
      <c r="A9" s="307">
        <v>1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  <c r="BF9" s="307"/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7"/>
      <c r="BR9" s="307"/>
      <c r="BS9" s="307"/>
      <c r="BT9" s="307"/>
      <c r="BU9" s="307">
        <v>2</v>
      </c>
      <c r="BV9" s="307"/>
      <c r="BW9" s="307"/>
      <c r="BX9" s="307"/>
      <c r="BY9" s="307"/>
      <c r="BZ9" s="307"/>
      <c r="CA9" s="307"/>
      <c r="CB9" s="307"/>
      <c r="CC9" s="307"/>
      <c r="CD9" s="307"/>
      <c r="CE9" s="307"/>
      <c r="CF9" s="307"/>
      <c r="CG9" s="307"/>
      <c r="CH9" s="307"/>
      <c r="CI9" s="307"/>
      <c r="CJ9" s="307"/>
      <c r="CK9" s="307"/>
      <c r="CL9" s="307"/>
      <c r="CM9" s="307"/>
      <c r="CN9" s="307"/>
      <c r="CO9" s="307"/>
      <c r="CP9" s="307"/>
      <c r="CQ9" s="307"/>
      <c r="CR9" s="307"/>
      <c r="CS9" s="307"/>
      <c r="CT9" s="307"/>
    </row>
    <row r="10" spans="1:98" ht="99" customHeight="1">
      <c r="A10" s="22"/>
      <c r="B10" s="308" t="s">
        <v>32</v>
      </c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1"/>
      <c r="BU10" s="309">
        <v>0</v>
      </c>
      <c r="BV10" s="309"/>
      <c r="BW10" s="309"/>
      <c r="BX10" s="309"/>
      <c r="BY10" s="309"/>
      <c r="BZ10" s="309"/>
      <c r="CA10" s="309"/>
      <c r="CB10" s="309"/>
      <c r="CC10" s="309"/>
      <c r="CD10" s="309"/>
      <c r="CE10" s="309"/>
      <c r="CF10" s="309"/>
      <c r="CG10" s="309"/>
      <c r="CH10" s="309"/>
      <c r="CI10" s="309"/>
      <c r="CJ10" s="309"/>
      <c r="CK10" s="309"/>
      <c r="CL10" s="309"/>
      <c r="CM10" s="309"/>
      <c r="CN10" s="309"/>
      <c r="CO10" s="309"/>
      <c r="CP10" s="309"/>
      <c r="CQ10" s="309"/>
      <c r="CR10" s="309"/>
      <c r="CS10" s="309"/>
      <c r="CT10" s="309"/>
    </row>
    <row r="11" spans="1:98" ht="108.75" customHeight="1">
      <c r="A11" s="22"/>
      <c r="B11" s="308" t="s">
        <v>33</v>
      </c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1"/>
      <c r="BU11" s="309">
        <v>0</v>
      </c>
      <c r="BV11" s="309"/>
      <c r="BW11" s="309"/>
      <c r="BX11" s="309"/>
      <c r="BY11" s="309"/>
      <c r="BZ11" s="309"/>
      <c r="CA11" s="309"/>
      <c r="CB11" s="309"/>
      <c r="CC11" s="309"/>
      <c r="CD11" s="309"/>
      <c r="CE11" s="309"/>
      <c r="CF11" s="309"/>
      <c r="CG11" s="309"/>
      <c r="CH11" s="309"/>
      <c r="CI11" s="309"/>
      <c r="CJ11" s="309"/>
      <c r="CK11" s="309"/>
      <c r="CL11" s="309"/>
      <c r="CM11" s="309"/>
      <c r="CN11" s="309"/>
      <c r="CO11" s="309"/>
      <c r="CP11" s="309"/>
      <c r="CQ11" s="309"/>
      <c r="CR11" s="309"/>
      <c r="CS11" s="309"/>
      <c r="CT11" s="309"/>
    </row>
    <row r="12" spans="1:98" ht="44.25" customHeight="1">
      <c r="A12" s="22"/>
      <c r="B12" s="308" t="s">
        <v>34</v>
      </c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1"/>
      <c r="BU12" s="309">
        <v>1</v>
      </c>
      <c r="BV12" s="309"/>
      <c r="BW12" s="309"/>
      <c r="BX12" s="309"/>
      <c r="BY12" s="309"/>
      <c r="BZ12" s="309"/>
      <c r="CA12" s="309"/>
      <c r="CB12" s="309"/>
      <c r="CC12" s="309"/>
      <c r="CD12" s="309"/>
      <c r="CE12" s="309"/>
      <c r="CF12" s="309"/>
      <c r="CG12" s="309"/>
      <c r="CH12" s="309"/>
      <c r="CI12" s="309"/>
      <c r="CJ12" s="309"/>
      <c r="CK12" s="309"/>
      <c r="CL12" s="309"/>
      <c r="CM12" s="309"/>
      <c r="CN12" s="309"/>
      <c r="CO12" s="309"/>
      <c r="CP12" s="309"/>
      <c r="CQ12" s="309"/>
      <c r="CR12" s="309"/>
      <c r="CS12" s="309"/>
      <c r="CT12" s="309"/>
    </row>
    <row r="13" spans="2:98" ht="44.25" customHeight="1"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</row>
    <row r="15" spans="2:104" ht="15">
      <c r="B15" s="310" t="s">
        <v>289</v>
      </c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0"/>
      <c r="AR15" s="310"/>
      <c r="AS15" s="310"/>
      <c r="AT15" s="310"/>
      <c r="AU15" s="310"/>
      <c r="AV15" s="311" t="s">
        <v>291</v>
      </c>
      <c r="AW15" s="311"/>
      <c r="AX15" s="311"/>
      <c r="AY15" s="311"/>
      <c r="AZ15" s="311"/>
      <c r="BA15" s="311"/>
      <c r="BB15" s="311"/>
      <c r="BC15" s="311"/>
      <c r="BD15" s="311"/>
      <c r="BE15" s="311"/>
      <c r="BF15" s="311"/>
      <c r="BG15" s="311"/>
      <c r="BH15" s="311"/>
      <c r="BI15" s="311"/>
      <c r="BJ15" s="311"/>
      <c r="BK15" s="311"/>
      <c r="BL15" s="311"/>
      <c r="BM15" s="311"/>
      <c r="BN15" s="311"/>
      <c r="BO15" s="311"/>
      <c r="BP15" s="311"/>
      <c r="BQ15" s="311"/>
      <c r="BR15" s="311"/>
      <c r="BS15" s="311"/>
      <c r="BT15" s="311"/>
      <c r="BU15" s="311"/>
      <c r="BV15" s="311"/>
      <c r="BW15" s="311"/>
      <c r="BX15" s="311"/>
      <c r="BY15" s="311"/>
      <c r="BZ15" s="311"/>
      <c r="CA15" s="311"/>
      <c r="CB15" s="311"/>
      <c r="CC15" s="311"/>
      <c r="CD15" s="311"/>
      <c r="CE15" s="7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20"/>
      <c r="CX15" s="120"/>
      <c r="CY15" s="120"/>
      <c r="CZ15" s="120"/>
    </row>
    <row r="16" spans="2:104" ht="15">
      <c r="B16" s="7"/>
      <c r="C16" s="7"/>
      <c r="D16" s="7"/>
      <c r="E16" s="7"/>
      <c r="F16" s="7"/>
      <c r="G16" s="312" t="s">
        <v>17</v>
      </c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12"/>
      <c r="AO16" s="312"/>
      <c r="AP16" s="312"/>
      <c r="AQ16" s="312"/>
      <c r="AR16" s="312"/>
      <c r="AS16" s="312"/>
      <c r="AT16" s="312"/>
      <c r="AU16" s="26"/>
      <c r="AV16" s="312" t="s">
        <v>18</v>
      </c>
      <c r="AW16" s="312"/>
      <c r="AX16" s="312"/>
      <c r="AY16" s="312"/>
      <c r="AZ16" s="312"/>
      <c r="BA16" s="312"/>
      <c r="BB16" s="312"/>
      <c r="BC16" s="312"/>
      <c r="BD16" s="312"/>
      <c r="BE16" s="312"/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Q16" s="312"/>
      <c r="BR16" s="312"/>
      <c r="BS16" s="312"/>
      <c r="BT16" s="312"/>
      <c r="BU16" s="312"/>
      <c r="BV16" s="312"/>
      <c r="BW16" s="312"/>
      <c r="BX16" s="312"/>
      <c r="BY16" s="312"/>
      <c r="BZ16" s="312"/>
      <c r="CA16" s="312"/>
      <c r="CB16" s="312"/>
      <c r="CC16" s="312"/>
      <c r="CD16" s="312"/>
      <c r="CE16" s="26"/>
      <c r="CF16" s="312" t="s">
        <v>19</v>
      </c>
      <c r="CG16" s="312"/>
      <c r="CH16" s="312"/>
      <c r="CI16" s="312"/>
      <c r="CJ16" s="312"/>
      <c r="CK16" s="312"/>
      <c r="CL16" s="312"/>
      <c r="CM16" s="312"/>
      <c r="CN16" s="312"/>
      <c r="CO16" s="312"/>
      <c r="CP16" s="312"/>
      <c r="CQ16" s="312"/>
      <c r="CR16" s="312"/>
      <c r="CS16" s="312"/>
      <c r="CT16" s="312"/>
      <c r="CU16" s="312"/>
      <c r="CV16" s="312"/>
      <c r="CW16" s="121"/>
      <c r="CX16" s="121"/>
      <c r="CY16" s="121"/>
      <c r="CZ16" s="121"/>
    </row>
  </sheetData>
  <sheetProtection/>
  <mergeCells count="19">
    <mergeCell ref="BU12:CT12"/>
    <mergeCell ref="B15:AU15"/>
    <mergeCell ref="AV15:CD15"/>
    <mergeCell ref="G16:AT16"/>
    <mergeCell ref="AV16:CD16"/>
    <mergeCell ref="B12:BS12"/>
    <mergeCell ref="CF16:CV16"/>
    <mergeCell ref="A9:BT9"/>
    <mergeCell ref="BU9:CT9"/>
    <mergeCell ref="B10:BS10"/>
    <mergeCell ref="BU10:CT10"/>
    <mergeCell ref="B11:BS11"/>
    <mergeCell ref="BU11:CT11"/>
    <mergeCell ref="A2:CT2"/>
    <mergeCell ref="AO3:BF3"/>
    <mergeCell ref="A5:CT5"/>
    <mergeCell ref="A6:CT6"/>
    <mergeCell ref="A8:BT8"/>
    <mergeCell ref="BU8:CT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Z18"/>
  <sheetViews>
    <sheetView view="pageBreakPreview" zoomScaleSheetLayoutView="100" zoomScalePageLayoutView="0" workbookViewId="0" topLeftCell="A1">
      <selection activeCell="F24" sqref="F24"/>
    </sheetView>
  </sheetViews>
  <sheetFormatPr defaultColWidth="0.85546875" defaultRowHeight="15"/>
  <cols>
    <col min="1" max="16384" width="0.85546875" style="24" customWidth="1"/>
  </cols>
  <sheetData>
    <row r="1" s="27" customFormat="1" ht="15.75"/>
    <row r="2" spans="1:98" s="27" customFormat="1" ht="15.75">
      <c r="A2" s="303" t="s">
        <v>35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3"/>
      <c r="BM2" s="303"/>
      <c r="BN2" s="303"/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3"/>
      <c r="CC2" s="303"/>
      <c r="CD2" s="303"/>
      <c r="CE2" s="303"/>
      <c r="CF2" s="303"/>
      <c r="CG2" s="303"/>
      <c r="CH2" s="303"/>
      <c r="CI2" s="303"/>
      <c r="CJ2" s="303"/>
      <c r="CK2" s="303"/>
      <c r="CL2" s="303"/>
      <c r="CM2" s="303"/>
      <c r="CN2" s="303"/>
      <c r="CO2" s="303"/>
      <c r="CP2" s="303"/>
      <c r="CQ2" s="303"/>
      <c r="CR2" s="303"/>
      <c r="CS2" s="303"/>
      <c r="CT2" s="303"/>
    </row>
    <row r="3" spans="55:75" s="28" customFormat="1" ht="15.75">
      <c r="BC3" s="32" t="s">
        <v>36</v>
      </c>
      <c r="BD3" s="304" t="s">
        <v>286</v>
      </c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</row>
    <row r="4" s="27" customFormat="1" ht="15.75"/>
    <row r="5" spans="1:98" s="27" customFormat="1" ht="15.75">
      <c r="A5" s="313" t="s">
        <v>75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313"/>
      <c r="AV5" s="313"/>
      <c r="AW5" s="313"/>
      <c r="AX5" s="313"/>
      <c r="AY5" s="313"/>
      <c r="AZ5" s="313"/>
      <c r="BA5" s="313"/>
      <c r="BB5" s="313"/>
      <c r="BC5" s="313"/>
      <c r="BD5" s="313"/>
      <c r="BE5" s="313"/>
      <c r="BF5" s="313"/>
      <c r="BG5" s="313"/>
      <c r="BH5" s="313"/>
      <c r="BI5" s="313"/>
      <c r="BJ5" s="313"/>
      <c r="BK5" s="313"/>
      <c r="BL5" s="313"/>
      <c r="BM5" s="313"/>
      <c r="BN5" s="313"/>
      <c r="BO5" s="313"/>
      <c r="BP5" s="313"/>
      <c r="BQ5" s="313"/>
      <c r="BR5" s="313"/>
      <c r="BS5" s="313"/>
      <c r="BT5" s="313"/>
      <c r="BU5" s="313"/>
      <c r="BV5" s="313"/>
      <c r="BW5" s="313"/>
      <c r="BX5" s="313"/>
      <c r="BY5" s="313"/>
      <c r="BZ5" s="313"/>
      <c r="CA5" s="313"/>
      <c r="CB5" s="313"/>
      <c r="CC5" s="313"/>
      <c r="CD5" s="313"/>
      <c r="CE5" s="313"/>
      <c r="CF5" s="313"/>
      <c r="CG5" s="313"/>
      <c r="CH5" s="313"/>
      <c r="CI5" s="313"/>
      <c r="CJ5" s="313"/>
      <c r="CK5" s="313"/>
      <c r="CL5" s="313"/>
      <c r="CM5" s="313"/>
      <c r="CN5" s="313"/>
      <c r="CO5" s="313"/>
      <c r="CP5" s="313"/>
      <c r="CQ5" s="313"/>
      <c r="CR5" s="313"/>
      <c r="CS5" s="313"/>
      <c r="CT5" s="313"/>
    </row>
    <row r="6" spans="1:98" s="27" customFormat="1" ht="15.75">
      <c r="A6" s="314" t="s">
        <v>29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4"/>
    </row>
    <row r="9" spans="1:98" s="30" customFormat="1" ht="15">
      <c r="A9" s="307" t="s">
        <v>30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  <c r="BF9" s="307"/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7"/>
      <c r="BR9" s="307" t="s">
        <v>31</v>
      </c>
      <c r="BS9" s="307"/>
      <c r="BT9" s="307"/>
      <c r="BU9" s="307"/>
      <c r="BV9" s="307"/>
      <c r="BW9" s="307"/>
      <c r="BX9" s="307"/>
      <c r="BY9" s="307"/>
      <c r="BZ9" s="307"/>
      <c r="CA9" s="307"/>
      <c r="CB9" s="307"/>
      <c r="CC9" s="307"/>
      <c r="CD9" s="307"/>
      <c r="CE9" s="307"/>
      <c r="CF9" s="307"/>
      <c r="CG9" s="307"/>
      <c r="CH9" s="307"/>
      <c r="CI9" s="307"/>
      <c r="CJ9" s="307"/>
      <c r="CK9" s="307"/>
      <c r="CL9" s="307"/>
      <c r="CM9" s="307"/>
      <c r="CN9" s="307"/>
      <c r="CO9" s="307"/>
      <c r="CP9" s="307"/>
      <c r="CQ9" s="307"/>
      <c r="CR9" s="307"/>
      <c r="CS9" s="307"/>
      <c r="CT9" s="307"/>
    </row>
    <row r="10" spans="1:98" s="30" customFormat="1" ht="15">
      <c r="A10" s="307">
        <v>1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  <c r="BA10" s="307"/>
      <c r="BB10" s="307"/>
      <c r="BC10" s="307"/>
      <c r="BD10" s="307"/>
      <c r="BE10" s="307"/>
      <c r="BF10" s="307"/>
      <c r="BG10" s="307"/>
      <c r="BH10" s="307"/>
      <c r="BI10" s="307"/>
      <c r="BJ10" s="307"/>
      <c r="BK10" s="307"/>
      <c r="BL10" s="307"/>
      <c r="BM10" s="307"/>
      <c r="BN10" s="307"/>
      <c r="BO10" s="307"/>
      <c r="BP10" s="307"/>
      <c r="BQ10" s="307"/>
      <c r="BR10" s="307">
        <v>2</v>
      </c>
      <c r="BS10" s="307"/>
      <c r="BT10" s="307"/>
      <c r="BU10" s="307"/>
      <c r="BV10" s="307"/>
      <c r="BW10" s="307"/>
      <c r="BX10" s="307"/>
      <c r="BY10" s="307"/>
      <c r="BZ10" s="307"/>
      <c r="CA10" s="307"/>
      <c r="CB10" s="307"/>
      <c r="CC10" s="307"/>
      <c r="CD10" s="307"/>
      <c r="CE10" s="307"/>
      <c r="CF10" s="307"/>
      <c r="CG10" s="307"/>
      <c r="CH10" s="307"/>
      <c r="CI10" s="307"/>
      <c r="CJ10" s="307"/>
      <c r="CK10" s="307"/>
      <c r="CL10" s="307"/>
      <c r="CM10" s="307"/>
      <c r="CN10" s="307"/>
      <c r="CO10" s="307"/>
      <c r="CP10" s="307"/>
      <c r="CQ10" s="307"/>
      <c r="CR10" s="307"/>
      <c r="CS10" s="307"/>
      <c r="CT10" s="307"/>
    </row>
    <row r="11" spans="1:98" ht="83.25" customHeight="1">
      <c r="A11" s="33"/>
      <c r="B11" s="308" t="s">
        <v>37</v>
      </c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4"/>
      <c r="BR11" s="315">
        <v>2</v>
      </c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315"/>
      <c r="CJ11" s="315"/>
      <c r="CK11" s="315"/>
      <c r="CL11" s="315"/>
      <c r="CM11" s="315"/>
      <c r="CN11" s="315"/>
      <c r="CO11" s="315"/>
      <c r="CP11" s="315"/>
      <c r="CQ11" s="315"/>
      <c r="CR11" s="315"/>
      <c r="CS11" s="315"/>
      <c r="CT11" s="315"/>
    </row>
    <row r="12" spans="1:98" ht="107.25" customHeight="1">
      <c r="A12" s="33"/>
      <c r="B12" s="308" t="s">
        <v>38</v>
      </c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4"/>
      <c r="BR12" s="315">
        <v>0</v>
      </c>
      <c r="BS12" s="315"/>
      <c r="BT12" s="315"/>
      <c r="BU12" s="315"/>
      <c r="BV12" s="315"/>
      <c r="BW12" s="315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315"/>
      <c r="CJ12" s="315"/>
      <c r="CK12" s="315"/>
      <c r="CL12" s="315"/>
      <c r="CM12" s="315"/>
      <c r="CN12" s="315"/>
      <c r="CO12" s="315"/>
      <c r="CP12" s="315"/>
      <c r="CQ12" s="315"/>
      <c r="CR12" s="315"/>
      <c r="CS12" s="315"/>
      <c r="CT12" s="315"/>
    </row>
    <row r="13" spans="1:98" ht="37.5" customHeight="1">
      <c r="A13" s="33"/>
      <c r="B13" s="308" t="s">
        <v>39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4"/>
      <c r="BR13" s="315">
        <v>1</v>
      </c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315"/>
      <c r="CH13" s="315"/>
      <c r="CI13" s="315"/>
      <c r="CJ13" s="315"/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</row>
    <row r="17" spans="2:104" ht="15">
      <c r="B17" s="310" t="s">
        <v>289</v>
      </c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1" t="s">
        <v>291</v>
      </c>
      <c r="AW17" s="311"/>
      <c r="AX17" s="311"/>
      <c r="AY17" s="311"/>
      <c r="AZ17" s="311"/>
      <c r="BA17" s="311"/>
      <c r="BB17" s="311"/>
      <c r="BC17" s="311"/>
      <c r="BD17" s="311"/>
      <c r="BE17" s="311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1"/>
      <c r="BQ17" s="311"/>
      <c r="BR17" s="311"/>
      <c r="BS17" s="311"/>
      <c r="BT17" s="311"/>
      <c r="BU17" s="311"/>
      <c r="BV17" s="311"/>
      <c r="BW17" s="311"/>
      <c r="BX17" s="311"/>
      <c r="BY17" s="311"/>
      <c r="BZ17" s="311"/>
      <c r="CA17" s="311"/>
      <c r="CB17" s="311"/>
      <c r="CC17" s="311"/>
      <c r="CD17" s="311"/>
      <c r="CE17" s="7"/>
      <c r="CF17" s="311"/>
      <c r="CG17" s="311"/>
      <c r="CH17" s="311"/>
      <c r="CI17" s="311"/>
      <c r="CJ17" s="311"/>
      <c r="CK17" s="311"/>
      <c r="CL17" s="311"/>
      <c r="CM17" s="311"/>
      <c r="CN17" s="311"/>
      <c r="CO17" s="311"/>
      <c r="CP17" s="311"/>
      <c r="CQ17" s="311"/>
      <c r="CR17" s="311"/>
      <c r="CS17" s="311"/>
      <c r="CT17" s="311"/>
      <c r="CU17" s="311"/>
      <c r="CV17" s="311"/>
      <c r="CW17" s="311"/>
      <c r="CX17" s="311"/>
      <c r="CY17" s="311"/>
      <c r="CZ17" s="311"/>
    </row>
    <row r="18" spans="2:104" ht="15">
      <c r="B18" s="7"/>
      <c r="C18" s="7"/>
      <c r="D18" s="7"/>
      <c r="E18" s="7"/>
      <c r="F18" s="7"/>
      <c r="G18" s="312" t="s">
        <v>17</v>
      </c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312"/>
      <c r="AP18" s="312"/>
      <c r="AQ18" s="312"/>
      <c r="AR18" s="312"/>
      <c r="AS18" s="312"/>
      <c r="AT18" s="312"/>
      <c r="AU18" s="26"/>
      <c r="AV18" s="312" t="s">
        <v>18</v>
      </c>
      <c r="AW18" s="312"/>
      <c r="AX18" s="312"/>
      <c r="AY18" s="312"/>
      <c r="AZ18" s="312"/>
      <c r="BA18" s="312"/>
      <c r="BB18" s="312"/>
      <c r="BC18" s="312"/>
      <c r="BD18" s="312"/>
      <c r="BE18" s="312"/>
      <c r="BF18" s="312"/>
      <c r="BG18" s="312"/>
      <c r="BH18" s="312"/>
      <c r="BI18" s="312"/>
      <c r="BJ18" s="312"/>
      <c r="BK18" s="312"/>
      <c r="BL18" s="312"/>
      <c r="BM18" s="312"/>
      <c r="BN18" s="312"/>
      <c r="BO18" s="312"/>
      <c r="BP18" s="312"/>
      <c r="BQ18" s="312"/>
      <c r="BR18" s="312"/>
      <c r="BS18" s="312"/>
      <c r="BT18" s="312"/>
      <c r="BU18" s="312"/>
      <c r="BV18" s="312"/>
      <c r="BW18" s="312"/>
      <c r="BX18" s="312"/>
      <c r="BY18" s="312"/>
      <c r="BZ18" s="312"/>
      <c r="CA18" s="312"/>
      <c r="CB18" s="312"/>
      <c r="CC18" s="312"/>
      <c r="CD18" s="312"/>
      <c r="CE18" s="26"/>
      <c r="CF18" s="312" t="s">
        <v>19</v>
      </c>
      <c r="CG18" s="312"/>
      <c r="CH18" s="312"/>
      <c r="CI18" s="312"/>
      <c r="CJ18" s="312"/>
      <c r="CK18" s="312"/>
      <c r="CL18" s="312"/>
      <c r="CM18" s="312"/>
      <c r="CN18" s="312"/>
      <c r="CO18" s="312"/>
      <c r="CP18" s="312"/>
      <c r="CQ18" s="312"/>
      <c r="CR18" s="312"/>
      <c r="CS18" s="312"/>
      <c r="CT18" s="312"/>
      <c r="CU18" s="312"/>
      <c r="CV18" s="312"/>
      <c r="CW18" s="312"/>
      <c r="CX18" s="312"/>
      <c r="CY18" s="312"/>
      <c r="CZ18" s="312"/>
    </row>
  </sheetData>
  <sheetProtection/>
  <mergeCells count="20">
    <mergeCell ref="BR13:CT13"/>
    <mergeCell ref="B17:AU17"/>
    <mergeCell ref="AV17:CD17"/>
    <mergeCell ref="CF17:CZ17"/>
    <mergeCell ref="G18:AT18"/>
    <mergeCell ref="AV18:CD18"/>
    <mergeCell ref="CF18:CZ18"/>
    <mergeCell ref="B13:BP13"/>
    <mergeCell ref="A10:BQ10"/>
    <mergeCell ref="BR10:CT10"/>
    <mergeCell ref="B11:BP11"/>
    <mergeCell ref="BR11:CT11"/>
    <mergeCell ref="B12:BP12"/>
    <mergeCell ref="BR12:CT12"/>
    <mergeCell ref="A2:CT2"/>
    <mergeCell ref="BD3:BW3"/>
    <mergeCell ref="A5:CT5"/>
    <mergeCell ref="A6:CT6"/>
    <mergeCell ref="A9:BQ9"/>
    <mergeCell ref="BR9:CT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Y20"/>
  <sheetViews>
    <sheetView view="pageBreakPreview" zoomScaleSheetLayoutView="100" zoomScalePageLayoutView="0" workbookViewId="0" topLeftCell="A1">
      <selection activeCell="F24" sqref="F24"/>
    </sheetView>
  </sheetViews>
  <sheetFormatPr defaultColWidth="0.85546875" defaultRowHeight="15"/>
  <cols>
    <col min="1" max="16384" width="0.85546875" style="24" customWidth="1"/>
  </cols>
  <sheetData>
    <row r="1" s="27" customFormat="1" ht="15.75"/>
    <row r="2" spans="1:98" s="27" customFormat="1" ht="15.75">
      <c r="A2" s="303" t="s">
        <v>40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3"/>
      <c r="BM2" s="303"/>
      <c r="BN2" s="303"/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3"/>
      <c r="CC2" s="303"/>
      <c r="CD2" s="303"/>
      <c r="CE2" s="303"/>
      <c r="CF2" s="303"/>
      <c r="CG2" s="303"/>
      <c r="CH2" s="303"/>
      <c r="CI2" s="303"/>
      <c r="CJ2" s="303"/>
      <c r="CK2" s="303"/>
      <c r="CL2" s="303"/>
      <c r="CM2" s="303"/>
      <c r="CN2" s="303"/>
      <c r="CO2" s="303"/>
      <c r="CP2" s="303"/>
      <c r="CQ2" s="303"/>
      <c r="CR2" s="303"/>
      <c r="CS2" s="303"/>
      <c r="CT2" s="303"/>
    </row>
    <row r="3" spans="77:95" s="28" customFormat="1" ht="15.75">
      <c r="BY3" s="32" t="s">
        <v>41</v>
      </c>
      <c r="BZ3" s="304" t="s">
        <v>287</v>
      </c>
      <c r="CA3" s="304"/>
      <c r="CB3" s="304"/>
      <c r="CC3" s="304"/>
      <c r="CD3" s="304"/>
      <c r="CE3" s="304"/>
      <c r="CF3" s="304"/>
      <c r="CG3" s="304"/>
      <c r="CH3" s="304"/>
      <c r="CI3" s="304"/>
      <c r="CJ3" s="304"/>
      <c r="CK3" s="304"/>
      <c r="CL3" s="304"/>
      <c r="CM3" s="304"/>
      <c r="CN3" s="304"/>
      <c r="CO3" s="304"/>
      <c r="CP3" s="304"/>
      <c r="CQ3" s="304"/>
    </row>
    <row r="4" spans="79:98" s="27" customFormat="1" ht="15.75"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</row>
    <row r="5" spans="79:98" s="27" customFormat="1" ht="15.75"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</row>
    <row r="6" spans="1:98" s="27" customFormat="1" ht="15.75">
      <c r="A6" s="305" t="s">
        <v>75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5"/>
      <c r="AZ6" s="305"/>
      <c r="BA6" s="305"/>
      <c r="BB6" s="305"/>
      <c r="BC6" s="305"/>
      <c r="BD6" s="305"/>
      <c r="BE6" s="305"/>
      <c r="BF6" s="305"/>
      <c r="BG6" s="305"/>
      <c r="BH6" s="305"/>
      <c r="BI6" s="305"/>
      <c r="BJ6" s="305"/>
      <c r="BK6" s="305"/>
      <c r="BL6" s="305"/>
      <c r="BM6" s="305"/>
      <c r="BN6" s="305"/>
      <c r="BO6" s="305"/>
      <c r="BP6" s="305"/>
      <c r="BQ6" s="305"/>
      <c r="BR6" s="305"/>
      <c r="BS6" s="305"/>
      <c r="BT6" s="305"/>
      <c r="BU6" s="305"/>
      <c r="BV6" s="305"/>
      <c r="BW6" s="305"/>
      <c r="BX6" s="305"/>
      <c r="BY6" s="305"/>
      <c r="BZ6" s="305"/>
      <c r="CA6" s="305"/>
      <c r="CB6" s="305"/>
      <c r="CC6" s="305"/>
      <c r="CD6" s="305"/>
      <c r="CE6" s="305"/>
      <c r="CF6" s="305"/>
      <c r="CG6" s="305"/>
      <c r="CH6" s="305"/>
      <c r="CI6" s="305"/>
      <c r="CJ6" s="305"/>
      <c r="CK6" s="305"/>
      <c r="CL6" s="305"/>
      <c r="CM6" s="305"/>
      <c r="CN6" s="305"/>
      <c r="CO6" s="305"/>
      <c r="CP6" s="305"/>
      <c r="CQ6" s="305"/>
      <c r="CR6" s="305"/>
      <c r="CS6" s="305"/>
      <c r="CT6" s="305"/>
    </row>
    <row r="7" spans="1:98" s="27" customFormat="1" ht="15.75">
      <c r="A7" s="314" t="s">
        <v>29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</row>
    <row r="10" spans="1:98" s="30" customFormat="1" ht="15">
      <c r="A10" s="307" t="s">
        <v>30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  <c r="BA10" s="307"/>
      <c r="BB10" s="307"/>
      <c r="BC10" s="307"/>
      <c r="BD10" s="307"/>
      <c r="BE10" s="307"/>
      <c r="BF10" s="307"/>
      <c r="BG10" s="307"/>
      <c r="BH10" s="307"/>
      <c r="BI10" s="307"/>
      <c r="BJ10" s="307"/>
      <c r="BK10" s="307"/>
      <c r="BL10" s="307"/>
      <c r="BM10" s="307"/>
      <c r="BN10" s="307"/>
      <c r="BO10" s="307"/>
      <c r="BP10" s="307"/>
      <c r="BQ10" s="307"/>
      <c r="BR10" s="307" t="s">
        <v>27</v>
      </c>
      <c r="BS10" s="307"/>
      <c r="BT10" s="307"/>
      <c r="BU10" s="307"/>
      <c r="BV10" s="307"/>
      <c r="BW10" s="307"/>
      <c r="BX10" s="307"/>
      <c r="BY10" s="307"/>
      <c r="BZ10" s="307"/>
      <c r="CA10" s="307"/>
      <c r="CB10" s="307"/>
      <c r="CC10" s="307"/>
      <c r="CD10" s="307"/>
      <c r="CE10" s="307"/>
      <c r="CF10" s="307"/>
      <c r="CG10" s="307"/>
      <c r="CH10" s="307"/>
      <c r="CI10" s="307"/>
      <c r="CJ10" s="307"/>
      <c r="CK10" s="307"/>
      <c r="CL10" s="307"/>
      <c r="CM10" s="307"/>
      <c r="CN10" s="307"/>
      <c r="CO10" s="307"/>
      <c r="CP10" s="307"/>
      <c r="CQ10" s="307"/>
      <c r="CR10" s="307"/>
      <c r="CS10" s="307"/>
      <c r="CT10" s="307"/>
    </row>
    <row r="11" spans="1:98" s="30" customFormat="1" ht="15">
      <c r="A11" s="307">
        <v>1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307"/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  <c r="BA11" s="307"/>
      <c r="BB11" s="307"/>
      <c r="BC11" s="307"/>
      <c r="BD11" s="307"/>
      <c r="BE11" s="307"/>
      <c r="BF11" s="307"/>
      <c r="BG11" s="307"/>
      <c r="BH11" s="307"/>
      <c r="BI11" s="307"/>
      <c r="BJ11" s="307"/>
      <c r="BK11" s="307"/>
      <c r="BL11" s="307"/>
      <c r="BM11" s="307"/>
      <c r="BN11" s="307"/>
      <c r="BO11" s="307"/>
      <c r="BP11" s="307"/>
      <c r="BQ11" s="307"/>
      <c r="BR11" s="307">
        <v>2</v>
      </c>
      <c r="BS11" s="307"/>
      <c r="BT11" s="307"/>
      <c r="BU11" s="307"/>
      <c r="BV11" s="307"/>
      <c r="BW11" s="307"/>
      <c r="BX11" s="307"/>
      <c r="BY11" s="307"/>
      <c r="BZ11" s="307"/>
      <c r="CA11" s="307"/>
      <c r="CB11" s="307"/>
      <c r="CC11" s="307"/>
      <c r="CD11" s="307"/>
      <c r="CE11" s="307"/>
      <c r="CF11" s="307"/>
      <c r="CG11" s="307"/>
      <c r="CH11" s="307"/>
      <c r="CI11" s="307"/>
      <c r="CJ11" s="307"/>
      <c r="CK11" s="307"/>
      <c r="CL11" s="307"/>
      <c r="CM11" s="307"/>
      <c r="CN11" s="307"/>
      <c r="CO11" s="307"/>
      <c r="CP11" s="307"/>
      <c r="CQ11" s="307"/>
      <c r="CR11" s="307"/>
      <c r="CS11" s="307"/>
      <c r="CT11" s="307"/>
    </row>
    <row r="12" spans="1:98" ht="15" customHeight="1">
      <c r="A12" s="23"/>
      <c r="B12" s="316" t="s">
        <v>42</v>
      </c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316"/>
      <c r="AW12" s="316"/>
      <c r="AX12" s="316"/>
      <c r="AY12" s="316"/>
      <c r="AZ12" s="316"/>
      <c r="BA12" s="316"/>
      <c r="BB12" s="316"/>
      <c r="BC12" s="316"/>
      <c r="BD12" s="316"/>
      <c r="BE12" s="316"/>
      <c r="BF12" s="316"/>
      <c r="BG12" s="316"/>
      <c r="BH12" s="316"/>
      <c r="BI12" s="316"/>
      <c r="BJ12" s="316"/>
      <c r="BK12" s="316"/>
      <c r="BL12" s="316"/>
      <c r="BM12" s="316"/>
      <c r="BN12" s="316"/>
      <c r="BO12" s="316"/>
      <c r="BP12" s="316"/>
      <c r="BQ12" s="36"/>
      <c r="BR12" s="318" t="s">
        <v>31</v>
      </c>
      <c r="BS12" s="318"/>
      <c r="BT12" s="318"/>
      <c r="BU12" s="318"/>
      <c r="BV12" s="318"/>
      <c r="BW12" s="318"/>
      <c r="BX12" s="318"/>
      <c r="BY12" s="318"/>
      <c r="BZ12" s="318"/>
      <c r="CA12" s="318"/>
      <c r="CB12" s="318"/>
      <c r="CC12" s="318"/>
      <c r="CD12" s="318"/>
      <c r="CE12" s="318"/>
      <c r="CF12" s="318"/>
      <c r="CG12" s="318"/>
      <c r="CH12" s="318"/>
      <c r="CI12" s="318"/>
      <c r="CJ12" s="318"/>
      <c r="CK12" s="318"/>
      <c r="CL12" s="318"/>
      <c r="CM12" s="318"/>
      <c r="CN12" s="318"/>
      <c r="CO12" s="318"/>
      <c r="CP12" s="318"/>
      <c r="CQ12" s="318"/>
      <c r="CR12" s="318"/>
      <c r="CS12" s="318"/>
      <c r="CT12" s="318"/>
    </row>
    <row r="13" spans="1:98" ht="83.25" customHeight="1">
      <c r="A13" s="25"/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317"/>
      <c r="BE13" s="317"/>
      <c r="BF13" s="317"/>
      <c r="BG13" s="317"/>
      <c r="BH13" s="317"/>
      <c r="BI13" s="317"/>
      <c r="BJ13" s="317"/>
      <c r="BK13" s="317"/>
      <c r="BL13" s="317"/>
      <c r="BM13" s="317"/>
      <c r="BN13" s="317"/>
      <c r="BO13" s="317"/>
      <c r="BP13" s="317"/>
      <c r="BQ13" s="37"/>
      <c r="BR13" s="319">
        <v>0</v>
      </c>
      <c r="BS13" s="320"/>
      <c r="BT13" s="320"/>
      <c r="BU13" s="320"/>
      <c r="BV13" s="320"/>
      <c r="BW13" s="320"/>
      <c r="BX13" s="320"/>
      <c r="BY13" s="320"/>
      <c r="BZ13" s="320"/>
      <c r="CA13" s="320"/>
      <c r="CB13" s="320"/>
      <c r="CC13" s="320"/>
      <c r="CD13" s="320"/>
      <c r="CE13" s="320"/>
      <c r="CF13" s="320"/>
      <c r="CG13" s="320"/>
      <c r="CH13" s="320"/>
      <c r="CI13" s="320"/>
      <c r="CJ13" s="320"/>
      <c r="CK13" s="320"/>
      <c r="CL13" s="320"/>
      <c r="CM13" s="320"/>
      <c r="CN13" s="320"/>
      <c r="CO13" s="320"/>
      <c r="CP13" s="320"/>
      <c r="CQ13" s="320"/>
      <c r="CR13" s="320"/>
      <c r="CS13" s="320"/>
      <c r="CT13" s="321"/>
    </row>
    <row r="14" spans="1:98" ht="15">
      <c r="A14" s="23"/>
      <c r="B14" s="316" t="s">
        <v>43</v>
      </c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/>
      <c r="AN14" s="316"/>
      <c r="AO14" s="316"/>
      <c r="AP14" s="316"/>
      <c r="AQ14" s="316"/>
      <c r="AR14" s="316"/>
      <c r="AS14" s="316"/>
      <c r="AT14" s="316"/>
      <c r="AU14" s="316"/>
      <c r="AV14" s="316"/>
      <c r="AW14" s="316"/>
      <c r="AX14" s="316"/>
      <c r="AY14" s="316"/>
      <c r="AZ14" s="316"/>
      <c r="BA14" s="316"/>
      <c r="BB14" s="316"/>
      <c r="BC14" s="316"/>
      <c r="BD14" s="316"/>
      <c r="BE14" s="316"/>
      <c r="BF14" s="316"/>
      <c r="BG14" s="316"/>
      <c r="BH14" s="316"/>
      <c r="BI14" s="316"/>
      <c r="BJ14" s="316"/>
      <c r="BK14" s="316"/>
      <c r="BL14" s="316"/>
      <c r="BM14" s="316"/>
      <c r="BN14" s="316"/>
      <c r="BO14" s="316"/>
      <c r="BP14" s="316"/>
      <c r="BQ14" s="36"/>
      <c r="BR14" s="322" t="s">
        <v>76</v>
      </c>
      <c r="BS14" s="318"/>
      <c r="BT14" s="318"/>
      <c r="BU14" s="318"/>
      <c r="BV14" s="318"/>
      <c r="BW14" s="318"/>
      <c r="BX14" s="318"/>
      <c r="BY14" s="318"/>
      <c r="BZ14" s="318"/>
      <c r="CA14" s="318"/>
      <c r="CB14" s="318"/>
      <c r="CC14" s="318"/>
      <c r="CD14" s="318"/>
      <c r="CE14" s="318"/>
      <c r="CF14" s="318"/>
      <c r="CG14" s="318"/>
      <c r="CH14" s="318"/>
      <c r="CI14" s="318"/>
      <c r="CJ14" s="318"/>
      <c r="CK14" s="318"/>
      <c r="CL14" s="318"/>
      <c r="CM14" s="318"/>
      <c r="CN14" s="318"/>
      <c r="CO14" s="318"/>
      <c r="CP14" s="318"/>
      <c r="CQ14" s="318"/>
      <c r="CR14" s="318"/>
      <c r="CS14" s="318"/>
      <c r="CT14" s="318"/>
    </row>
    <row r="15" spans="1:98" ht="72" customHeight="1">
      <c r="A15" s="25"/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7"/>
      <c r="BB15" s="317"/>
      <c r="BC15" s="317"/>
      <c r="BD15" s="317"/>
      <c r="BE15" s="317"/>
      <c r="BF15" s="317"/>
      <c r="BG15" s="317"/>
      <c r="BH15" s="317"/>
      <c r="BI15" s="317"/>
      <c r="BJ15" s="317"/>
      <c r="BK15" s="317"/>
      <c r="BL15" s="317"/>
      <c r="BM15" s="317"/>
      <c r="BN15" s="317"/>
      <c r="BO15" s="317"/>
      <c r="BP15" s="317"/>
      <c r="BQ15" s="37"/>
      <c r="BR15" s="319">
        <v>0.2</v>
      </c>
      <c r="BS15" s="320"/>
      <c r="BT15" s="320"/>
      <c r="BU15" s="320"/>
      <c r="BV15" s="320"/>
      <c r="BW15" s="320"/>
      <c r="BX15" s="320"/>
      <c r="BY15" s="320"/>
      <c r="BZ15" s="320"/>
      <c r="CA15" s="320"/>
      <c r="CB15" s="320"/>
      <c r="CC15" s="320"/>
      <c r="CD15" s="320"/>
      <c r="CE15" s="320"/>
      <c r="CF15" s="320"/>
      <c r="CG15" s="320"/>
      <c r="CH15" s="320"/>
      <c r="CI15" s="320"/>
      <c r="CJ15" s="320"/>
      <c r="CK15" s="320"/>
      <c r="CL15" s="320"/>
      <c r="CM15" s="320"/>
      <c r="CN15" s="320"/>
      <c r="CO15" s="320"/>
      <c r="CP15" s="320"/>
      <c r="CQ15" s="320"/>
      <c r="CR15" s="320"/>
      <c r="CS15" s="320"/>
      <c r="CT15" s="321"/>
    </row>
    <row r="16" spans="1:98" ht="64.5" customHeight="1">
      <c r="A16" s="22"/>
      <c r="B16" s="308" t="s">
        <v>44</v>
      </c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1"/>
      <c r="BR16" s="309">
        <v>1</v>
      </c>
      <c r="BS16" s="309"/>
      <c r="BT16" s="309"/>
      <c r="BU16" s="309"/>
      <c r="BV16" s="309"/>
      <c r="BW16" s="309"/>
      <c r="BX16" s="309"/>
      <c r="BY16" s="309"/>
      <c r="BZ16" s="309"/>
      <c r="CA16" s="309"/>
      <c r="CB16" s="309"/>
      <c r="CC16" s="309"/>
      <c r="CD16" s="309"/>
      <c r="CE16" s="309"/>
      <c r="CF16" s="309"/>
      <c r="CG16" s="309"/>
      <c r="CH16" s="309"/>
      <c r="CI16" s="309"/>
      <c r="CJ16" s="309"/>
      <c r="CK16" s="309"/>
      <c r="CL16" s="309"/>
      <c r="CM16" s="309"/>
      <c r="CN16" s="309"/>
      <c r="CO16" s="309"/>
      <c r="CP16" s="309"/>
      <c r="CQ16" s="309"/>
      <c r="CR16" s="309"/>
      <c r="CS16" s="309"/>
      <c r="CT16" s="309"/>
    </row>
    <row r="19" spans="1:103" ht="15">
      <c r="A19" s="310" t="s">
        <v>289</v>
      </c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0"/>
      <c r="AD19" s="310"/>
      <c r="AE19" s="310"/>
      <c r="AF19" s="310"/>
      <c r="AG19" s="310"/>
      <c r="AH19" s="310"/>
      <c r="AI19" s="310"/>
      <c r="AJ19" s="310"/>
      <c r="AK19" s="310"/>
      <c r="AL19" s="310"/>
      <c r="AM19" s="310"/>
      <c r="AN19" s="310"/>
      <c r="AO19" s="310"/>
      <c r="AP19" s="310"/>
      <c r="AQ19" s="310"/>
      <c r="AR19" s="310"/>
      <c r="AS19" s="310"/>
      <c r="AT19" s="310"/>
      <c r="AU19" s="311" t="s">
        <v>291</v>
      </c>
      <c r="AV19" s="311"/>
      <c r="AW19" s="311"/>
      <c r="AX19" s="311"/>
      <c r="AY19" s="311"/>
      <c r="AZ19" s="311"/>
      <c r="BA19" s="311"/>
      <c r="BB19" s="311"/>
      <c r="BC19" s="311"/>
      <c r="BD19" s="311"/>
      <c r="BE19" s="311"/>
      <c r="BF19" s="311"/>
      <c r="BG19" s="311"/>
      <c r="BH19" s="311"/>
      <c r="BI19" s="311"/>
      <c r="BJ19" s="311"/>
      <c r="BK19" s="311"/>
      <c r="BL19" s="311"/>
      <c r="BM19" s="311"/>
      <c r="BN19" s="311"/>
      <c r="BO19" s="311"/>
      <c r="BP19" s="311"/>
      <c r="BQ19" s="311"/>
      <c r="BR19" s="311"/>
      <c r="BS19" s="311"/>
      <c r="BT19" s="311"/>
      <c r="BU19" s="311"/>
      <c r="BV19" s="311"/>
      <c r="BW19" s="311"/>
      <c r="BX19" s="311"/>
      <c r="BY19" s="311"/>
      <c r="BZ19" s="311"/>
      <c r="CA19" s="311"/>
      <c r="CB19" s="311"/>
      <c r="CC19" s="311"/>
      <c r="CD19" s="7"/>
      <c r="CE19" s="311"/>
      <c r="CF19" s="311"/>
      <c r="CG19" s="311"/>
      <c r="CH19" s="311"/>
      <c r="CI19" s="311"/>
      <c r="CJ19" s="311"/>
      <c r="CK19" s="311"/>
      <c r="CL19" s="311"/>
      <c r="CM19" s="311"/>
      <c r="CN19" s="311"/>
      <c r="CO19" s="311"/>
      <c r="CP19" s="311"/>
      <c r="CQ19" s="311"/>
      <c r="CR19" s="311"/>
      <c r="CS19" s="311"/>
      <c r="CT19" s="311"/>
      <c r="CU19" s="311"/>
      <c r="CV19" s="311"/>
      <c r="CW19" s="311"/>
      <c r="CX19" s="311"/>
      <c r="CY19" s="311"/>
    </row>
    <row r="20" spans="1:103" ht="15">
      <c r="A20" s="7"/>
      <c r="B20" s="7"/>
      <c r="C20" s="7"/>
      <c r="D20" s="7"/>
      <c r="E20" s="7"/>
      <c r="F20" s="312" t="s">
        <v>17</v>
      </c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  <c r="AR20" s="312"/>
      <c r="AS20" s="312"/>
      <c r="AT20" s="26"/>
      <c r="AU20" s="312" t="s">
        <v>18</v>
      </c>
      <c r="AV20" s="312"/>
      <c r="AW20" s="312"/>
      <c r="AX20" s="312"/>
      <c r="AY20" s="312"/>
      <c r="AZ20" s="312"/>
      <c r="BA20" s="312"/>
      <c r="BB20" s="312"/>
      <c r="BC20" s="312"/>
      <c r="BD20" s="312"/>
      <c r="BE20" s="312"/>
      <c r="BF20" s="312"/>
      <c r="BG20" s="312"/>
      <c r="BH20" s="312"/>
      <c r="BI20" s="312"/>
      <c r="BJ20" s="312"/>
      <c r="BK20" s="312"/>
      <c r="BL20" s="312"/>
      <c r="BM20" s="312"/>
      <c r="BN20" s="312"/>
      <c r="BO20" s="312"/>
      <c r="BP20" s="312"/>
      <c r="BQ20" s="312"/>
      <c r="BR20" s="312"/>
      <c r="BS20" s="312"/>
      <c r="BT20" s="312"/>
      <c r="BU20" s="312"/>
      <c r="BV20" s="312"/>
      <c r="BW20" s="312"/>
      <c r="BX20" s="312"/>
      <c r="BY20" s="312"/>
      <c r="BZ20" s="312"/>
      <c r="CA20" s="312"/>
      <c r="CB20" s="312"/>
      <c r="CC20" s="312"/>
      <c r="CD20" s="26"/>
      <c r="CE20" s="312" t="s">
        <v>19</v>
      </c>
      <c r="CF20" s="312"/>
      <c r="CG20" s="312"/>
      <c r="CH20" s="312"/>
      <c r="CI20" s="312"/>
      <c r="CJ20" s="312"/>
      <c r="CK20" s="312"/>
      <c r="CL20" s="312"/>
      <c r="CM20" s="312"/>
      <c r="CN20" s="312"/>
      <c r="CO20" s="312"/>
      <c r="CP20" s="312"/>
      <c r="CQ20" s="312"/>
      <c r="CR20" s="312"/>
      <c r="CS20" s="312"/>
      <c r="CT20" s="312"/>
      <c r="CU20" s="312"/>
      <c r="CV20" s="312"/>
      <c r="CW20" s="312"/>
      <c r="CX20" s="312"/>
      <c r="CY20" s="312"/>
    </row>
  </sheetData>
  <sheetProtection/>
  <mergeCells count="22">
    <mergeCell ref="BR15:CT15"/>
    <mergeCell ref="B16:BP16"/>
    <mergeCell ref="BR16:CT16"/>
    <mergeCell ref="A19:AT19"/>
    <mergeCell ref="AU19:CC19"/>
    <mergeCell ref="CE19:CY19"/>
    <mergeCell ref="F20:AS20"/>
    <mergeCell ref="AU20:CC20"/>
    <mergeCell ref="CE20:CY20"/>
    <mergeCell ref="A11:BQ11"/>
    <mergeCell ref="BR11:CT11"/>
    <mergeCell ref="B12:BP13"/>
    <mergeCell ref="BR12:CT12"/>
    <mergeCell ref="BR13:CT13"/>
    <mergeCell ref="B14:BP15"/>
    <mergeCell ref="BR14:CT14"/>
    <mergeCell ref="A2:CT2"/>
    <mergeCell ref="BZ3:CQ3"/>
    <mergeCell ref="A6:CT6"/>
    <mergeCell ref="A7:CT7"/>
    <mergeCell ref="A10:BQ10"/>
    <mergeCell ref="BR10:CT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Vakulenko</dc:creator>
  <cp:keywords/>
  <dc:description/>
  <cp:lastModifiedBy>Дубовский Сергей Михайлович</cp:lastModifiedBy>
  <cp:lastPrinted>2022-03-23T11:10:03Z</cp:lastPrinted>
  <dcterms:created xsi:type="dcterms:W3CDTF">2017-04-14T05:43:18Z</dcterms:created>
  <dcterms:modified xsi:type="dcterms:W3CDTF">2022-05-06T10:44:04Z</dcterms:modified>
  <cp:category/>
  <cp:version/>
  <cp:contentType/>
  <cp:contentStatus/>
</cp:coreProperties>
</file>