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Электроэнергия" sheetId="1" r:id="rId1"/>
    <sheet name="Мощность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2" l="1"/>
  <c r="R10" i="2" s="1"/>
  <c r="S10" i="2" s="1"/>
  <c r="T10" i="2" s="1"/>
  <c r="E10" i="2"/>
  <c r="F10" i="2" s="1"/>
  <c r="G10" i="2" s="1"/>
  <c r="H10" i="2" s="1"/>
  <c r="I10" i="2" s="1"/>
  <c r="J10" i="2" s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D10" i="1"/>
  <c r="J41" i="1" l="1"/>
  <c r="I41" i="1"/>
  <c r="N41" i="1"/>
  <c r="L41" i="1" l="1"/>
  <c r="T41" i="1"/>
  <c r="O41" i="1"/>
  <c r="M41" i="1"/>
  <c r="K41" i="1" l="1"/>
  <c r="H41" i="1"/>
  <c r="S41" i="1"/>
  <c r="G41" i="1"/>
  <c r="F41" i="1" l="1"/>
  <c r="R41" i="1"/>
  <c r="Q41" i="1"/>
  <c r="P41" i="1" l="1"/>
</calcChain>
</file>

<file path=xl/sharedStrings.xml><?xml version="1.0" encoding="utf-8"?>
<sst xmlns="http://schemas.openxmlformats.org/spreadsheetml/2006/main" count="142" uniqueCount="69">
  <si>
    <t xml:space="preserve">Приложение 2
к письму АО "ММРП"                                                                                         от "____" марта 2023 г. № 01-11/__________
</t>
  </si>
  <si>
    <t>Таблица № П1.4 "Баланс электрической энергии по сетям ВН, СН 1, СН 2 и НН по ЭСО (по региональным электрическим сетям)"</t>
  </si>
  <si>
    <t/>
  </si>
  <si>
    <t>тыс.кВтч.</t>
  </si>
  <si>
    <t>№ п/п</t>
  </si>
  <si>
    <t>Показатели</t>
  </si>
  <si>
    <t>Всего</t>
  </si>
  <si>
    <t>ВН</t>
  </si>
  <si>
    <t>СН 1</t>
  </si>
  <si>
    <t>СН 2</t>
  </si>
  <si>
    <t>НН</t>
  </si>
  <si>
    <t>1</t>
  </si>
  <si>
    <t xml:space="preserve">Поступление электроэнергии в сеть, ВСЕГО </t>
  </si>
  <si>
    <t>1.1</t>
  </si>
  <si>
    <t xml:space="preserve"> поступление из смежной сети</t>
  </si>
  <si>
    <t>поступление  (трансформация):</t>
  </si>
  <si>
    <t>СН1</t>
  </si>
  <si>
    <t>СН2</t>
  </si>
  <si>
    <t>1.2</t>
  </si>
  <si>
    <t>от электростанций ПЭ (ЭСО, генерация)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</si>
  <si>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</si>
  <si>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</si>
  <si>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</si>
  <si>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 (ЕНЭС)</t>
  </si>
  <si>
    <t>2</t>
  </si>
  <si>
    <t xml:space="preserve">Потери электроэнергии в сети </t>
  </si>
  <si>
    <t>то же в % (п.2/п.1)</t>
  </si>
  <si>
    <t>2.1</t>
  </si>
  <si>
    <t>Относимые на сторонних потребителей</t>
  </si>
  <si>
    <t>2.2</t>
  </si>
  <si>
    <t>Относимые на основное производство</t>
  </si>
  <si>
    <t>3.1</t>
  </si>
  <si>
    <t>Расход электроэнергии на собственное потребление  (прочие виды деятельности)</t>
  </si>
  <si>
    <t>справочно : в т.ч  на генераторном напряжении</t>
  </si>
  <si>
    <t>3.2</t>
  </si>
  <si>
    <t>Производственные и хозяйственные нужды организации</t>
  </si>
  <si>
    <t>4</t>
  </si>
  <si>
    <t xml:space="preserve">Полезный отпуск из сети </t>
  </si>
  <si>
    <r>
      <rPr>
        <sz val="9"/>
        <rFont val="Tahoma"/>
        <family val="2"/>
        <charset val="204"/>
      </rPr>
      <t>справочно: из них</t>
    </r>
    <r>
      <rPr>
        <b/>
        <sz val="9"/>
        <rFont val="Tahoma"/>
        <family val="2"/>
        <charset val="204"/>
      </rPr>
      <t xml:space="preserve"> Населению  и приравненным к населению категории потребителей</t>
    </r>
  </si>
  <si>
    <t>4.1</t>
  </si>
  <si>
    <t>в т.ч. потребителям</t>
  </si>
  <si>
    <t>4.1.1</t>
  </si>
  <si>
    <t>ГП</t>
  </si>
  <si>
    <t>4.1.2</t>
  </si>
  <si>
    <t>ЭСО, участнику ОРЭМ</t>
  </si>
  <si>
    <t>4.1.3</t>
  </si>
  <si>
    <t>ЭСО,  участникам РРЭМ</t>
  </si>
  <si>
    <t>4.1.4</t>
  </si>
  <si>
    <t xml:space="preserve">потребителям, заключившим прямые договоры на услуги по передаче </t>
  </si>
  <si>
    <t>из них, потребителям, присоединенным к центру питания на генераторном напряжении</t>
  </si>
  <si>
    <t>4.2</t>
  </si>
  <si>
    <t>сальдо переток в другие организации</t>
  </si>
  <si>
    <t>Небаланс</t>
  </si>
  <si>
    <t xml:space="preserve">Руководитель </t>
  </si>
  <si>
    <t>Генеральный директор</t>
  </si>
  <si>
    <t xml:space="preserve">  Э.В. Малашенков</t>
  </si>
  <si>
    <t>Исполнитель (должность)</t>
  </si>
  <si>
    <t>Зам.нач.энергохозяйства</t>
  </si>
  <si>
    <t xml:space="preserve">  С.М. Дубовский</t>
  </si>
  <si>
    <t>контактный телефон</t>
  </si>
  <si>
    <t>(8152) 28-64-67</t>
  </si>
  <si>
    <t>Таблица № П1.5 "Электрическая мощность по диапазонам напряжения ЭСО"</t>
  </si>
  <si>
    <t xml:space="preserve">сальдо переток в другие организации </t>
  </si>
  <si>
    <t>Факт 1 полугодие 2022 год</t>
  </si>
  <si>
    <t>Факт 2 полугодие 2022 год</t>
  </si>
  <si>
    <t xml:space="preserve">Факт 2022 год </t>
  </si>
  <si>
    <t>факт 1 полугодие 2022 год</t>
  </si>
  <si>
    <t>факт 2 полугодие 2022 год</t>
  </si>
  <si>
    <t xml:space="preserve">факт 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</si>
</sst>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#,##0.000000"/>
  </numFmts>
  <fonts count="16" x14ac:knownFonts="1"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9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Arial Cyr"/>
    </font>
    <font>
      <b/>
      <sz val="9"/>
      <color indexed="23"/>
      <name val="Tahoma"/>
      <family val="2"/>
      <charset val="204"/>
    </font>
    <font>
      <sz val="10"/>
      <color theme="1"/>
      <name val="Arial Cyr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9" fillId="0" borderId="0"/>
    <xf numFmtId="0" fontId="5" fillId="0" borderId="0"/>
  </cellStyleXfs>
  <cellXfs count="106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 wrapText="1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 wrapText="1"/>
    </xf>
    <xf numFmtId="0" fontId="2" fillId="2" borderId="2" xfId="2" applyNumberFormat="1" applyFont="1" applyFill="1" applyBorder="1" applyAlignment="1" applyProtection="1">
      <alignment horizontal="left" vertical="center"/>
    </xf>
    <xf numFmtId="0" fontId="6" fillId="2" borderId="2" xfId="2" applyNumberFormat="1" applyFont="1" applyFill="1" applyBorder="1" applyAlignment="1" applyProtection="1">
      <alignment horizontal="left" vertical="center"/>
    </xf>
    <xf numFmtId="0" fontId="2" fillId="2" borderId="2" xfId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>
      <alignment horizontal="center" vertical="center"/>
    </xf>
    <xf numFmtId="0" fontId="6" fillId="2" borderId="5" xfId="1" applyNumberFormat="1" applyFont="1" applyFill="1" applyBorder="1" applyAlignment="1" applyProtection="1">
      <alignment vertical="center" wrapText="1"/>
    </xf>
    <xf numFmtId="0" fontId="2" fillId="0" borderId="11" xfId="1" applyNumberFormat="1" applyFont="1" applyFill="1" applyBorder="1" applyAlignment="1" applyProtection="1">
      <alignment horizontal="center" vertical="center" wrapText="1"/>
    </xf>
    <xf numFmtId="0" fontId="2" fillId="0" borderId="12" xfId="1" applyNumberFormat="1" applyFont="1" applyFill="1" applyBorder="1" applyAlignment="1" applyProtection="1">
      <alignment horizontal="center" vertical="center" wrapText="1"/>
    </xf>
    <xf numFmtId="0" fontId="2" fillId="0" borderId="12" xfId="3" applyFont="1" applyBorder="1" applyAlignment="1" applyProtection="1">
      <alignment horizontal="center" vertical="center" wrapText="1"/>
    </xf>
    <xf numFmtId="0" fontId="2" fillId="0" borderId="13" xfId="1" applyNumberFormat="1" applyFont="1" applyFill="1" applyBorder="1" applyAlignment="1" applyProtection="1">
      <alignment horizontal="center" vertical="center" wrapText="1"/>
    </xf>
    <xf numFmtId="0" fontId="8" fillId="0" borderId="14" xfId="4" applyFont="1" applyBorder="1" applyAlignment="1" applyProtection="1">
      <alignment horizontal="center" vertical="center" wrapText="1"/>
    </xf>
    <xf numFmtId="0" fontId="8" fillId="0" borderId="15" xfId="4" applyFont="1" applyBorder="1" applyAlignment="1" applyProtection="1">
      <alignment horizontal="center" vertical="center" wrapText="1"/>
    </xf>
    <xf numFmtId="49" fontId="6" fillId="0" borderId="16" xfId="1" applyNumberFormat="1" applyFont="1" applyBorder="1" applyAlignment="1" applyProtection="1">
      <alignment horizontal="center" vertical="center" wrapText="1"/>
    </xf>
    <xf numFmtId="0" fontId="6" fillId="0" borderId="16" xfId="1" applyFont="1" applyFill="1" applyBorder="1" applyAlignment="1" applyProtection="1">
      <alignment horizontal="left" vertical="center" wrapText="1"/>
    </xf>
    <xf numFmtId="164" fontId="2" fillId="5" borderId="17" xfId="1" applyNumberFormat="1" applyFont="1" applyFill="1" applyBorder="1" applyAlignment="1" applyProtection="1">
      <alignment vertical="center"/>
    </xf>
    <xf numFmtId="164" fontId="2" fillId="5" borderId="8" xfId="1" applyNumberFormat="1" applyFont="1" applyFill="1" applyBorder="1" applyAlignment="1" applyProtection="1">
      <alignment vertical="center"/>
    </xf>
    <xf numFmtId="49" fontId="2" fillId="0" borderId="18" xfId="1" applyNumberFormat="1" applyFont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vertical="center" wrapText="1"/>
    </xf>
    <xf numFmtId="164" fontId="2" fillId="5" borderId="19" xfId="1" applyNumberFormat="1" applyFont="1" applyFill="1" applyBorder="1" applyAlignment="1" applyProtection="1">
      <alignment vertical="center"/>
    </xf>
    <xf numFmtId="164" fontId="2" fillId="5" borderId="20" xfId="1" applyNumberFormat="1" applyFont="1" applyFill="1" applyBorder="1" applyAlignment="1" applyProtection="1">
      <alignment vertical="center"/>
    </xf>
    <xf numFmtId="0" fontId="2" fillId="0" borderId="18" xfId="1" applyFont="1" applyBorder="1" applyAlignment="1" applyProtection="1">
      <alignment horizontal="left" vertical="center" wrapText="1" indent="1"/>
    </xf>
    <xf numFmtId="164" fontId="2" fillId="0" borderId="19" xfId="1" applyNumberFormat="1" applyFont="1" applyBorder="1" applyAlignment="1" applyProtection="1">
      <alignment vertical="center"/>
    </xf>
    <xf numFmtId="0" fontId="2" fillId="0" borderId="18" xfId="1" applyFont="1" applyBorder="1" applyAlignment="1" applyProtection="1">
      <alignment horizontal="left" vertical="center" wrapText="1" indent="2"/>
    </xf>
    <xf numFmtId="164" fontId="2" fillId="0" borderId="20" xfId="1" applyNumberFormat="1" applyFont="1" applyBorder="1" applyAlignment="1" applyProtection="1">
      <alignment vertical="center"/>
    </xf>
    <xf numFmtId="0" fontId="2" fillId="2" borderId="18" xfId="1" applyFont="1" applyFill="1" applyBorder="1" applyAlignment="1" applyProtection="1">
      <alignment horizontal="left" vertical="center" wrapText="1" indent="1"/>
    </xf>
    <xf numFmtId="49" fontId="2" fillId="0" borderId="21" xfId="1" applyNumberFormat="1" applyFont="1" applyBorder="1" applyAlignment="1" applyProtection="1">
      <alignment horizontal="center" vertical="center" wrapText="1"/>
    </xf>
    <xf numFmtId="0" fontId="2" fillId="2" borderId="21" xfId="1" applyFont="1" applyFill="1" applyBorder="1" applyAlignment="1" applyProtection="1">
      <alignment horizontal="left" vertical="center" wrapText="1" indent="1"/>
    </xf>
    <xf numFmtId="164" fontId="2" fillId="5" borderId="22" xfId="1" applyNumberFormat="1" applyFont="1" applyFill="1" applyBorder="1" applyAlignment="1" applyProtection="1">
      <alignment vertical="center"/>
    </xf>
    <xf numFmtId="164" fontId="2" fillId="5" borderId="23" xfId="1" applyNumberFormat="1" applyFont="1" applyFill="1" applyBorder="1" applyAlignment="1" applyProtection="1">
      <alignment vertical="center"/>
    </xf>
    <xf numFmtId="164" fontId="2" fillId="5" borderId="7" xfId="1" applyNumberFormat="1" applyFont="1" applyFill="1" applyBorder="1" applyAlignment="1" applyProtection="1">
      <alignment vertical="center"/>
    </xf>
    <xf numFmtId="164" fontId="2" fillId="5" borderId="9" xfId="1" applyNumberFormat="1" applyFont="1" applyFill="1" applyBorder="1" applyAlignment="1" applyProtection="1">
      <alignment vertical="center"/>
    </xf>
    <xf numFmtId="0" fontId="2" fillId="0" borderId="18" xfId="1" applyFont="1" applyFill="1" applyBorder="1" applyAlignment="1" applyProtection="1">
      <alignment horizontal="left" vertical="center" wrapText="1" indent="1"/>
    </xf>
    <xf numFmtId="0" fontId="2" fillId="0" borderId="21" xfId="1" applyFont="1" applyFill="1" applyBorder="1" applyAlignment="1" applyProtection="1">
      <alignment horizontal="left" vertical="center" wrapText="1" indent="1"/>
    </xf>
    <xf numFmtId="164" fontId="2" fillId="5" borderId="24" xfId="1" applyNumberFormat="1" applyFont="1" applyFill="1" applyBorder="1" applyAlignment="1" applyProtection="1">
      <alignment vertical="center"/>
    </xf>
    <xf numFmtId="49" fontId="6" fillId="0" borderId="6" xfId="1" applyNumberFormat="1" applyFont="1" applyBorder="1" applyAlignment="1" applyProtection="1">
      <alignment horizontal="center" vertical="center" wrapText="1"/>
    </xf>
    <xf numFmtId="0" fontId="6" fillId="0" borderId="15" xfId="1" applyFont="1" applyFill="1" applyBorder="1" applyAlignment="1" applyProtection="1">
      <alignment horizontal="left" vertical="center" wrapText="1"/>
    </xf>
    <xf numFmtId="164" fontId="2" fillId="5" borderId="25" xfId="1" applyNumberFormat="1" applyFont="1" applyFill="1" applyBorder="1" applyAlignment="1" applyProtection="1">
      <alignment vertical="center"/>
    </xf>
    <xf numFmtId="164" fontId="2" fillId="5" borderId="26" xfId="1" applyNumberFormat="1" applyFont="1" applyFill="1" applyBorder="1" applyAlignment="1" applyProtection="1">
      <alignment vertical="center"/>
    </xf>
    <xf numFmtId="49" fontId="2" fillId="0" borderId="27" xfId="1" applyNumberFormat="1" applyFont="1" applyBorder="1" applyAlignment="1" applyProtection="1">
      <alignment horizontal="center" vertical="center" wrapText="1"/>
    </xf>
    <xf numFmtId="164" fontId="2" fillId="6" borderId="19" xfId="1" applyNumberFormat="1" applyFont="1" applyFill="1" applyBorder="1" applyAlignment="1" applyProtection="1">
      <alignment vertical="center"/>
      <protection locked="0"/>
    </xf>
    <xf numFmtId="164" fontId="2" fillId="6" borderId="20" xfId="1" applyNumberFormat="1" applyFont="1" applyFill="1" applyBorder="1" applyAlignment="1" applyProtection="1">
      <alignment vertical="center"/>
      <protection locked="0"/>
    </xf>
    <xf numFmtId="164" fontId="2" fillId="7" borderId="19" xfId="1" applyNumberFormat="1" applyFont="1" applyFill="1" applyBorder="1" applyAlignment="1" applyProtection="1">
      <alignment vertical="center"/>
    </xf>
    <xf numFmtId="49" fontId="6" fillId="0" borderId="15" xfId="1" applyNumberFormat="1" applyFont="1" applyBorder="1" applyAlignment="1" applyProtection="1">
      <alignment horizontal="center" vertical="center" wrapText="1"/>
    </xf>
    <xf numFmtId="164" fontId="2" fillId="7" borderId="20" xfId="1" applyNumberFormat="1" applyFont="1" applyFill="1" applyBorder="1" applyAlignment="1" applyProtection="1">
      <alignment vertical="center"/>
    </xf>
    <xf numFmtId="49" fontId="6" fillId="0" borderId="28" xfId="1" applyNumberFormat="1" applyFont="1" applyBorder="1" applyAlignment="1" applyProtection="1">
      <alignment horizontal="center" vertical="center" wrapText="1"/>
    </xf>
    <xf numFmtId="0" fontId="6" fillId="0" borderId="28" xfId="1" applyFont="1" applyFill="1" applyBorder="1" applyAlignment="1" applyProtection="1">
      <alignment horizontal="left" vertical="center" wrapText="1"/>
    </xf>
    <xf numFmtId="0" fontId="2" fillId="0" borderId="21" xfId="1" applyFont="1" applyBorder="1" applyAlignment="1" applyProtection="1">
      <alignment horizontal="left" vertical="center" wrapText="1" indent="1"/>
    </xf>
    <xf numFmtId="164" fontId="2" fillId="5" borderId="11" xfId="1" applyNumberFormat="1" applyFont="1" applyFill="1" applyBorder="1" applyAlignment="1" applyProtection="1">
      <alignment vertical="center"/>
    </xf>
    <xf numFmtId="164" fontId="2" fillId="7" borderId="12" xfId="1" applyNumberFormat="1" applyFont="1" applyFill="1" applyBorder="1" applyAlignment="1" applyProtection="1">
      <alignment vertical="center"/>
    </xf>
    <xf numFmtId="164" fontId="2" fillId="0" borderId="0" xfId="1" applyNumberFormat="1" applyFont="1" applyAlignment="1" applyProtection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11" fillId="9" borderId="0" xfId="6" applyFont="1" applyFill="1" applyProtection="1"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3" fillId="0" borderId="1" xfId="1" applyFont="1" applyBorder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5" fillId="0" borderId="0" xfId="1" applyFont="1" applyAlignment="1" applyProtection="1">
      <alignment vertical="center"/>
      <protection locked="0"/>
    </xf>
    <xf numFmtId="164" fontId="2" fillId="5" borderId="29" xfId="1" applyNumberFormat="1" applyFont="1" applyFill="1" applyBorder="1" applyAlignment="1" applyProtection="1">
      <alignment vertical="center"/>
    </xf>
    <xf numFmtId="164" fontId="2" fillId="7" borderId="23" xfId="1" applyNumberFormat="1" applyFont="1" applyFill="1" applyBorder="1" applyAlignment="1" applyProtection="1">
      <alignment vertical="center"/>
    </xf>
    <xf numFmtId="164" fontId="2" fillId="7" borderId="24" xfId="1" applyNumberFormat="1" applyFont="1" applyFill="1" applyBorder="1" applyAlignment="1" applyProtection="1">
      <alignment vertical="center"/>
    </xf>
    <xf numFmtId="0" fontId="2" fillId="0" borderId="30" xfId="1" applyFont="1" applyBorder="1" applyAlignment="1" applyProtection="1">
      <alignment horizontal="left" vertical="center" wrapText="1" indent="1"/>
    </xf>
    <xf numFmtId="164" fontId="2" fillId="6" borderId="12" xfId="1" applyNumberFormat="1" applyFont="1" applyFill="1" applyBorder="1" applyAlignment="1" applyProtection="1">
      <alignment vertical="center"/>
      <protection locked="0"/>
    </xf>
    <xf numFmtId="164" fontId="2" fillId="6" borderId="13" xfId="1" applyNumberFormat="1" applyFont="1" applyFill="1" applyBorder="1" applyAlignment="1" applyProtection="1">
      <alignment vertical="center"/>
      <protection locked="0"/>
    </xf>
    <xf numFmtId="164" fontId="2" fillId="7" borderId="13" xfId="1" applyNumberFormat="1" applyFont="1" applyFill="1" applyBorder="1" applyAlignment="1" applyProtection="1">
      <alignment vertical="center"/>
    </xf>
    <xf numFmtId="165" fontId="10" fillId="8" borderId="31" xfId="5" applyNumberFormat="1" applyFont="1" applyFill="1" applyBorder="1" applyAlignment="1" applyProtection="1">
      <alignment horizontal="right" vertical="center"/>
    </xf>
    <xf numFmtId="165" fontId="10" fillId="8" borderId="32" xfId="5" applyNumberFormat="1" applyFont="1" applyFill="1" applyBorder="1" applyAlignment="1" applyProtection="1">
      <alignment horizontal="right" vertical="center"/>
    </xf>
    <xf numFmtId="0" fontId="6" fillId="0" borderId="33" xfId="1" applyFont="1" applyFill="1" applyBorder="1" applyAlignment="1" applyProtection="1">
      <alignment horizontal="left" vertical="center" wrapText="1"/>
    </xf>
    <xf numFmtId="0" fontId="2" fillId="2" borderId="34" xfId="1" applyFont="1" applyFill="1" applyBorder="1" applyAlignment="1" applyProtection="1">
      <alignment vertical="center" wrapText="1"/>
    </xf>
    <xf numFmtId="0" fontId="2" fillId="0" borderId="34" xfId="1" applyFont="1" applyBorder="1" applyAlignment="1" applyProtection="1">
      <alignment horizontal="left" vertical="center" wrapText="1" indent="1"/>
    </xf>
    <xf numFmtId="0" fontId="2" fillId="0" borderId="34" xfId="1" applyFont="1" applyBorder="1" applyAlignment="1" applyProtection="1">
      <alignment horizontal="left" vertical="center" wrapText="1" indent="2"/>
    </xf>
    <xf numFmtId="0" fontId="2" fillId="2" borderId="34" xfId="1" applyFont="1" applyFill="1" applyBorder="1" applyAlignment="1" applyProtection="1">
      <alignment horizontal="left" vertical="center" wrapText="1" indent="1"/>
    </xf>
    <xf numFmtId="0" fontId="2" fillId="2" borderId="30" xfId="1" applyFont="1" applyFill="1" applyBorder="1" applyAlignment="1" applyProtection="1">
      <alignment horizontal="left" vertical="center" wrapText="1" indent="1"/>
    </xf>
    <xf numFmtId="0" fontId="2" fillId="0" borderId="34" xfId="1" applyFont="1" applyFill="1" applyBorder="1" applyAlignment="1" applyProtection="1">
      <alignment horizontal="left" vertical="center" wrapText="1" indent="1"/>
    </xf>
    <xf numFmtId="0" fontId="2" fillId="0" borderId="30" xfId="1" applyFont="1" applyFill="1" applyBorder="1" applyAlignment="1" applyProtection="1">
      <alignment horizontal="left" vertical="center" wrapText="1" indent="1"/>
    </xf>
    <xf numFmtId="0" fontId="6" fillId="0" borderId="14" xfId="1" applyFont="1" applyFill="1" applyBorder="1" applyAlignment="1" applyProtection="1">
      <alignment horizontal="left" vertical="center" wrapText="1"/>
    </xf>
    <xf numFmtId="0" fontId="2" fillId="0" borderId="35" xfId="1" applyFont="1" applyBorder="1" applyAlignment="1" applyProtection="1">
      <alignment horizontal="left" vertical="center" wrapText="1" indent="2"/>
    </xf>
    <xf numFmtId="0" fontId="6" fillId="0" borderId="14" xfId="1" applyFont="1" applyBorder="1" applyAlignment="1" applyProtection="1">
      <alignment horizontal="left" vertical="center" wrapText="1" indent="1"/>
    </xf>
    <xf numFmtId="0" fontId="2" fillId="0" borderId="36" xfId="1" applyFont="1" applyBorder="1" applyAlignment="1" applyProtection="1">
      <alignment horizontal="left" vertical="center" wrapText="1" indent="2"/>
    </xf>
    <xf numFmtId="0" fontId="6" fillId="0" borderId="36" xfId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49" fontId="6" fillId="0" borderId="32" xfId="1" applyNumberFormat="1" applyFont="1" applyBorder="1" applyAlignment="1" applyProtection="1">
      <alignment horizontal="center" vertical="center" wrapText="1"/>
    </xf>
    <xf numFmtId="0" fontId="6" fillId="0" borderId="18" xfId="1" applyFont="1" applyBorder="1" applyAlignment="1" applyProtection="1">
      <alignment horizontal="left" vertical="center" wrapText="1" indent="1"/>
    </xf>
    <xf numFmtId="0" fontId="15" fillId="0" borderId="0" xfId="1" applyFont="1" applyAlignment="1" applyProtection="1">
      <alignment vertical="center"/>
    </xf>
    <xf numFmtId="0" fontId="15" fillId="0" borderId="0" xfId="1" applyFont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horizontal="right" vertical="top" wrapText="1"/>
      <protection locked="0"/>
    </xf>
    <xf numFmtId="0" fontId="6" fillId="3" borderId="3" xfId="2" applyNumberFormat="1" applyFont="1" applyFill="1" applyBorder="1" applyAlignment="1" applyProtection="1">
      <alignment horizontal="center" vertical="center"/>
    </xf>
    <xf numFmtId="0" fontId="6" fillId="3" borderId="4" xfId="2" applyNumberFormat="1" applyFont="1" applyFill="1" applyBorder="1" applyAlignment="1" applyProtection="1">
      <alignment horizontal="center" vertical="center"/>
    </xf>
    <xf numFmtId="0" fontId="6" fillId="0" borderId="3" xfId="2" applyNumberFormat="1" applyFont="1" applyFill="1" applyBorder="1" applyAlignment="1" applyProtection="1">
      <alignment horizontal="center" vertical="center"/>
    </xf>
    <xf numFmtId="0" fontId="6" fillId="0" borderId="4" xfId="2" applyNumberFormat="1" applyFont="1" applyFill="1" applyBorder="1" applyAlignment="1" applyProtection="1">
      <alignment horizontal="center" vertical="center"/>
    </xf>
    <xf numFmtId="0" fontId="2" fillId="0" borderId="6" xfId="1" applyNumberFormat="1" applyFont="1" applyFill="1" applyBorder="1" applyAlignment="1" applyProtection="1">
      <alignment horizontal="center" vertical="center"/>
    </xf>
    <xf numFmtId="0" fontId="2" fillId="0" borderId="10" xfId="1" applyNumberFormat="1" applyFont="1" applyFill="1" applyBorder="1" applyAlignment="1" applyProtection="1">
      <alignment horizontal="center" vertical="center"/>
    </xf>
    <xf numFmtId="0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2" fillId="4" borderId="7" xfId="1" applyNumberFormat="1" applyFont="1" applyFill="1" applyBorder="1" applyAlignment="1" applyProtection="1">
      <alignment horizontal="center" vertical="center" wrapText="1"/>
    </xf>
    <xf numFmtId="0" fontId="2" fillId="4" borderId="8" xfId="1" applyNumberFormat="1" applyFont="1" applyFill="1" applyBorder="1" applyAlignment="1" applyProtection="1">
      <alignment horizontal="center" vertical="center" wrapText="1"/>
    </xf>
    <xf numFmtId="0" fontId="2" fillId="4" borderId="9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Alignment="1" applyProtection="1">
      <alignment vertical="center" wrapText="1"/>
    </xf>
    <xf numFmtId="0" fontId="6" fillId="3" borderId="3" xfId="2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 2 2" xfId="6"/>
    <cellStyle name="Обычный 6" xfId="5"/>
    <cellStyle name="Обычный_FORM3.1" xfId="4"/>
    <cellStyle name="Обычный_methodics230802-pril1-3" xfId="1"/>
    <cellStyle name="Обычный_Книга1" xfId="2"/>
    <cellStyle name="Обычный_Образец шаблона Сетевые организации" xfId="3"/>
  </cellStyles>
  <dxfs count="2"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55;&#1088;&#1080;&#1083;&#1086;&#1078;&#1077;&#1085;&#1080;&#1103;%20&#1074;%201-6%20&#1082;%20&#1057;&#1055;&#1041;%202024%20&#1055;&#1051;&#1040;&#1053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согласования"/>
      <sheetName val="Приложение 1 "/>
      <sheetName val="Приложение 2"/>
      <sheetName val="Приложение 3"/>
      <sheetName val="Приложение 4"/>
      <sheetName val="Приложение 5"/>
      <sheetName val="Приложение 6"/>
    </sheetNames>
    <sheetDataSet>
      <sheetData sheetId="0"/>
      <sheetData sheetId="1">
        <row r="3">
          <cell r="A3" t="str">
            <v xml:space="preserve">Организация: 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T55"/>
  <sheetViews>
    <sheetView tabSelected="1" topLeftCell="A11" zoomScale="80" zoomScaleNormal="80" workbookViewId="0">
      <selection activeCell="O55" sqref="O55"/>
    </sheetView>
  </sheetViews>
  <sheetFormatPr defaultRowHeight="15" x14ac:dyDescent="0.25"/>
  <cols>
    <col min="4" max="4" width="6.7109375" style="1" customWidth="1"/>
    <col min="5" max="5" width="45.7109375" style="2" customWidth="1"/>
    <col min="6" max="6" width="14" style="1" customWidth="1"/>
    <col min="7" max="7" width="14.28515625" style="1" customWidth="1"/>
    <col min="8" max="10" width="12.28515625" style="1" customWidth="1"/>
    <col min="11" max="12" width="13.5703125" style="1" customWidth="1"/>
    <col min="13" max="15" width="12.28515625" style="1" customWidth="1"/>
    <col min="16" max="16" width="13.42578125" style="1" customWidth="1"/>
    <col min="17" max="17" width="13.7109375" style="1" customWidth="1"/>
    <col min="18" max="18" width="13.42578125" style="1" customWidth="1"/>
    <col min="19" max="20" width="12.28515625" style="1" customWidth="1"/>
  </cols>
  <sheetData>
    <row r="7" spans="4:20" x14ac:dyDescent="0.25"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92" t="s">
        <v>0</v>
      </c>
      <c r="Q7" s="92"/>
      <c r="R7" s="92"/>
      <c r="S7" s="92"/>
      <c r="T7" s="92"/>
    </row>
    <row r="8" spans="4:20" x14ac:dyDescent="0.25"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4:20" x14ac:dyDescent="0.25">
      <c r="D9" s="93" t="s">
        <v>1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</row>
    <row r="10" spans="4:20" x14ac:dyDescent="0.25">
      <c r="D10" s="95" t="str">
        <f>'[1]Приложение 1 '!A3</f>
        <v xml:space="preserve">Организация: 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spans="4:20" ht="15.75" thickBot="1" x14ac:dyDescent="0.3">
      <c r="D11" s="8" t="s">
        <v>2</v>
      </c>
      <c r="E11" s="9" t="s">
        <v>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4:20" ht="15" customHeight="1" x14ac:dyDescent="0.25">
      <c r="D12" s="97" t="s">
        <v>4</v>
      </c>
      <c r="E12" s="99" t="s">
        <v>5</v>
      </c>
      <c r="F12" s="101" t="s">
        <v>63</v>
      </c>
      <c r="G12" s="102"/>
      <c r="H12" s="102"/>
      <c r="I12" s="102"/>
      <c r="J12" s="103"/>
      <c r="K12" s="101" t="s">
        <v>64</v>
      </c>
      <c r="L12" s="102"/>
      <c r="M12" s="102"/>
      <c r="N12" s="102"/>
      <c r="O12" s="103"/>
      <c r="P12" s="101" t="s">
        <v>65</v>
      </c>
      <c r="Q12" s="102"/>
      <c r="R12" s="102"/>
      <c r="S12" s="102"/>
      <c r="T12" s="103"/>
    </row>
    <row r="13" spans="4:20" ht="15.75" thickBot="1" x14ac:dyDescent="0.3">
      <c r="D13" s="98"/>
      <c r="E13" s="100"/>
      <c r="F13" s="11" t="s">
        <v>6</v>
      </c>
      <c r="G13" s="12" t="s">
        <v>7</v>
      </c>
      <c r="H13" s="13" t="s">
        <v>8</v>
      </c>
      <c r="I13" s="13" t="s">
        <v>9</v>
      </c>
      <c r="J13" s="14" t="s">
        <v>10</v>
      </c>
      <c r="K13" s="11" t="s">
        <v>6</v>
      </c>
      <c r="L13" s="12" t="s">
        <v>7</v>
      </c>
      <c r="M13" s="13" t="s">
        <v>8</v>
      </c>
      <c r="N13" s="13" t="s">
        <v>9</v>
      </c>
      <c r="O13" s="14" t="s">
        <v>10</v>
      </c>
      <c r="P13" s="11" t="s">
        <v>6</v>
      </c>
      <c r="Q13" s="12" t="s">
        <v>7</v>
      </c>
      <c r="R13" s="13" t="s">
        <v>8</v>
      </c>
      <c r="S13" s="13" t="s">
        <v>9</v>
      </c>
      <c r="T13" s="14" t="s">
        <v>10</v>
      </c>
    </row>
    <row r="14" spans="4:20" ht="15.75" thickBot="1" x14ac:dyDescent="0.3">
      <c r="D14" s="15">
        <v>1</v>
      </c>
      <c r="E14" s="16">
        <f t="shared" ref="E14:T14" si="0">D14+1</f>
        <v>2</v>
      </c>
      <c r="F14" s="16">
        <f t="shared" si="0"/>
        <v>3</v>
      </c>
      <c r="G14" s="16">
        <f t="shared" si="0"/>
        <v>4</v>
      </c>
      <c r="H14" s="16">
        <f t="shared" si="0"/>
        <v>5</v>
      </c>
      <c r="I14" s="16">
        <f t="shared" si="0"/>
        <v>6</v>
      </c>
      <c r="J14" s="16">
        <f t="shared" si="0"/>
        <v>7</v>
      </c>
      <c r="K14" s="16">
        <f t="shared" si="0"/>
        <v>8</v>
      </c>
      <c r="L14" s="16">
        <f t="shared" si="0"/>
        <v>9</v>
      </c>
      <c r="M14" s="16">
        <f t="shared" si="0"/>
        <v>10</v>
      </c>
      <c r="N14" s="16">
        <f t="shared" si="0"/>
        <v>11</v>
      </c>
      <c r="O14" s="16">
        <f t="shared" si="0"/>
        <v>12</v>
      </c>
      <c r="P14" s="16">
        <f t="shared" si="0"/>
        <v>13</v>
      </c>
      <c r="Q14" s="16">
        <f t="shared" si="0"/>
        <v>14</v>
      </c>
      <c r="R14" s="16">
        <f t="shared" si="0"/>
        <v>15</v>
      </c>
      <c r="S14" s="16">
        <f t="shared" si="0"/>
        <v>16</v>
      </c>
      <c r="T14" s="16">
        <f t="shared" si="0"/>
        <v>17</v>
      </c>
    </row>
    <row r="15" spans="4:20" x14ac:dyDescent="0.25">
      <c r="D15" s="17" t="s">
        <v>11</v>
      </c>
      <c r="E15" s="74" t="s">
        <v>12</v>
      </c>
      <c r="F15" s="34">
        <v>32448.002</v>
      </c>
      <c r="G15" s="20">
        <v>31241.188999999998</v>
      </c>
      <c r="H15" s="20">
        <v>1206.8130000000001</v>
      </c>
      <c r="I15" s="20">
        <v>20763.589</v>
      </c>
      <c r="J15" s="35">
        <v>2008.635</v>
      </c>
      <c r="K15" s="34">
        <v>29316.866999999998</v>
      </c>
      <c r="L15" s="20">
        <v>27366.481</v>
      </c>
      <c r="M15" s="20">
        <v>1950.386</v>
      </c>
      <c r="N15" s="20">
        <v>18444.199000000001</v>
      </c>
      <c r="O15" s="35">
        <v>1516.241</v>
      </c>
      <c r="P15" s="34">
        <v>0</v>
      </c>
      <c r="Q15" s="20">
        <v>58607.67</v>
      </c>
      <c r="R15" s="20">
        <v>3157.1990000000001</v>
      </c>
      <c r="S15" s="20">
        <v>39207.788</v>
      </c>
      <c r="T15" s="35">
        <v>3524.8760000000002</v>
      </c>
    </row>
    <row r="16" spans="4:20" x14ac:dyDescent="0.25">
      <c r="D16" s="21" t="s">
        <v>13</v>
      </c>
      <c r="E16" s="75" t="s">
        <v>14</v>
      </c>
      <c r="F16" s="19">
        <v>32448.002</v>
      </c>
      <c r="G16" s="23">
        <v>31241.188999999998</v>
      </c>
      <c r="H16" s="23">
        <v>1206.8130000000001</v>
      </c>
      <c r="I16" s="23"/>
      <c r="J16" s="24"/>
      <c r="K16" s="19">
        <v>29316.866999999998</v>
      </c>
      <c r="L16" s="23">
        <v>27366.481</v>
      </c>
      <c r="M16" s="23">
        <v>1950.386</v>
      </c>
      <c r="N16" s="23"/>
      <c r="O16" s="24"/>
      <c r="P16" s="19">
        <v>61764.868999999999</v>
      </c>
      <c r="Q16" s="23">
        <v>58607.67</v>
      </c>
      <c r="R16" s="23">
        <v>3157.1990000000001</v>
      </c>
      <c r="S16" s="23"/>
      <c r="T16" s="24"/>
    </row>
    <row r="17" spans="4:20" x14ac:dyDescent="0.25">
      <c r="D17" s="21"/>
      <c r="E17" s="76" t="s">
        <v>15</v>
      </c>
      <c r="F17" s="19">
        <v>22772.223999999998</v>
      </c>
      <c r="G17" s="26"/>
      <c r="H17" s="23"/>
      <c r="I17" s="23">
        <v>20763.589</v>
      </c>
      <c r="J17" s="24">
        <v>2008.635</v>
      </c>
      <c r="K17" s="19">
        <v>19960.440000000002</v>
      </c>
      <c r="L17" s="26"/>
      <c r="M17" s="23"/>
      <c r="N17" s="23">
        <v>18444.199000000001</v>
      </c>
      <c r="O17" s="24">
        <v>1516.241</v>
      </c>
      <c r="P17" s="19">
        <v>42732.664000000004</v>
      </c>
      <c r="Q17" s="26"/>
      <c r="R17" s="23"/>
      <c r="S17" s="23">
        <v>39207.788</v>
      </c>
      <c r="T17" s="24">
        <v>3524.8760000000002</v>
      </c>
    </row>
    <row r="18" spans="4:20" x14ac:dyDescent="0.25">
      <c r="D18" s="21"/>
      <c r="E18" s="77" t="s">
        <v>7</v>
      </c>
      <c r="F18" s="19">
        <v>19762.185000000001</v>
      </c>
      <c r="G18" s="26"/>
      <c r="H18" s="23"/>
      <c r="I18" s="23">
        <v>19762.185000000001</v>
      </c>
      <c r="J18" s="28"/>
      <c r="K18" s="19">
        <v>16697.192999999999</v>
      </c>
      <c r="L18" s="26"/>
      <c r="M18" s="23"/>
      <c r="N18" s="23">
        <v>16697.192999999999</v>
      </c>
      <c r="O18" s="28"/>
      <c r="P18" s="19">
        <v>36459.377999999997</v>
      </c>
      <c r="Q18" s="26"/>
      <c r="R18" s="23"/>
      <c r="S18" s="23">
        <v>36459.377999999997</v>
      </c>
      <c r="T18" s="28"/>
    </row>
    <row r="19" spans="4:20" x14ac:dyDescent="0.25">
      <c r="D19" s="21"/>
      <c r="E19" s="77" t="s">
        <v>16</v>
      </c>
      <c r="F19" s="19">
        <v>1001.404</v>
      </c>
      <c r="G19" s="26"/>
      <c r="H19" s="26"/>
      <c r="I19" s="23">
        <v>1001.404</v>
      </c>
      <c r="J19" s="24"/>
      <c r="K19" s="19">
        <v>1747.0060000000001</v>
      </c>
      <c r="L19" s="26"/>
      <c r="M19" s="26"/>
      <c r="N19" s="23">
        <v>1747.0060000000001</v>
      </c>
      <c r="O19" s="24"/>
      <c r="P19" s="19">
        <v>2748.41</v>
      </c>
      <c r="Q19" s="26"/>
      <c r="R19" s="26"/>
      <c r="S19" s="23">
        <v>2748.41</v>
      </c>
      <c r="T19" s="24"/>
    </row>
    <row r="20" spans="4:20" x14ac:dyDescent="0.25">
      <c r="D20" s="21"/>
      <c r="E20" s="77" t="s">
        <v>17</v>
      </c>
      <c r="F20" s="19">
        <v>2008.635</v>
      </c>
      <c r="G20" s="26"/>
      <c r="H20" s="26"/>
      <c r="I20" s="26"/>
      <c r="J20" s="24">
        <v>2008.635</v>
      </c>
      <c r="K20" s="19">
        <v>1516.241</v>
      </c>
      <c r="L20" s="26"/>
      <c r="M20" s="26"/>
      <c r="N20" s="26"/>
      <c r="O20" s="24">
        <v>1516.241</v>
      </c>
      <c r="P20" s="19">
        <v>3524.8760000000002</v>
      </c>
      <c r="Q20" s="26"/>
      <c r="R20" s="26"/>
      <c r="S20" s="26"/>
      <c r="T20" s="24">
        <v>3524.8760000000002</v>
      </c>
    </row>
    <row r="21" spans="4:20" x14ac:dyDescent="0.25">
      <c r="D21" s="21" t="s">
        <v>18</v>
      </c>
      <c r="E21" s="78" t="s">
        <v>19</v>
      </c>
      <c r="F21" s="19"/>
      <c r="G21" s="23"/>
      <c r="H21" s="23"/>
      <c r="I21" s="23"/>
      <c r="J21" s="24"/>
      <c r="K21" s="19"/>
      <c r="L21" s="23"/>
      <c r="M21" s="23"/>
      <c r="N21" s="23"/>
      <c r="O21" s="24"/>
      <c r="P21" s="19"/>
      <c r="Q21" s="23"/>
      <c r="R21" s="23"/>
      <c r="S21" s="23"/>
      <c r="T21" s="24"/>
    </row>
    <row r="22" spans="4:20" x14ac:dyDescent="0.25">
      <c r="D22" s="21" t="s">
        <v>20</v>
      </c>
      <c r="E22" s="78" t="s">
        <v>21</v>
      </c>
      <c r="F22" s="19"/>
      <c r="G22" s="23"/>
      <c r="H22" s="23"/>
      <c r="I22" s="23"/>
      <c r="J22" s="24"/>
      <c r="K22" s="19"/>
      <c r="L22" s="23"/>
      <c r="M22" s="23"/>
      <c r="N22" s="23"/>
      <c r="O22" s="24"/>
      <c r="P22" s="19"/>
      <c r="Q22" s="23"/>
      <c r="R22" s="23"/>
      <c r="S22" s="23"/>
      <c r="T22" s="24"/>
    </row>
    <row r="23" spans="4:20" ht="23.25" thickBot="1" x14ac:dyDescent="0.3">
      <c r="D23" s="30" t="s">
        <v>22</v>
      </c>
      <c r="E23" s="79" t="s">
        <v>23</v>
      </c>
      <c r="F23" s="32"/>
      <c r="G23" s="33"/>
      <c r="H23" s="33"/>
      <c r="I23" s="33"/>
      <c r="J23" s="38"/>
      <c r="K23" s="32"/>
      <c r="L23" s="33"/>
      <c r="M23" s="33"/>
      <c r="N23" s="33"/>
      <c r="O23" s="38"/>
      <c r="P23" s="32"/>
      <c r="Q23" s="33"/>
      <c r="R23" s="33"/>
      <c r="S23" s="33"/>
      <c r="T23" s="24"/>
    </row>
    <row r="24" spans="4:20" x14ac:dyDescent="0.25">
      <c r="D24" s="17" t="s">
        <v>24</v>
      </c>
      <c r="E24" s="74" t="s">
        <v>25</v>
      </c>
      <c r="F24" s="34">
        <v>426.72</v>
      </c>
      <c r="G24" s="20"/>
      <c r="H24" s="20"/>
      <c r="I24" s="20">
        <v>380.55900000000003</v>
      </c>
      <c r="J24" s="35">
        <v>46.161000000000001</v>
      </c>
      <c r="K24" s="34">
        <v>476.70499999999998</v>
      </c>
      <c r="L24" s="20"/>
      <c r="M24" s="20"/>
      <c r="N24" s="20">
        <v>433.142</v>
      </c>
      <c r="O24" s="35">
        <v>43.563000000000002</v>
      </c>
      <c r="P24" s="34">
        <v>903.42500000000007</v>
      </c>
      <c r="Q24" s="20"/>
      <c r="R24" s="20"/>
      <c r="S24" s="20">
        <v>813.70100000000002</v>
      </c>
      <c r="T24" s="35">
        <v>89.724000000000004</v>
      </c>
    </row>
    <row r="25" spans="4:20" x14ac:dyDescent="0.25">
      <c r="D25" s="21"/>
      <c r="E25" s="80" t="s">
        <v>26</v>
      </c>
      <c r="F25" s="19">
        <v>1.3150886763382226</v>
      </c>
      <c r="G25" s="23"/>
      <c r="H25" s="23"/>
      <c r="I25" s="23">
        <v>1.8328189794163237</v>
      </c>
      <c r="J25" s="24">
        <v>2.2981278330806743</v>
      </c>
      <c r="K25" s="19">
        <v>1.6260434650128202</v>
      </c>
      <c r="L25" s="23"/>
      <c r="M25" s="23"/>
      <c r="N25" s="23">
        <v>2.3483914915470172</v>
      </c>
      <c r="O25" s="24">
        <v>2.8730920744129729</v>
      </c>
      <c r="P25" s="19"/>
      <c r="Q25" s="23"/>
      <c r="R25" s="23"/>
      <c r="S25" s="23">
        <v>2.0753555390576994</v>
      </c>
      <c r="T25" s="24">
        <v>2.5454512442423507</v>
      </c>
    </row>
    <row r="26" spans="4:20" x14ac:dyDescent="0.25">
      <c r="D26" s="21" t="s">
        <v>27</v>
      </c>
      <c r="E26" s="80" t="s">
        <v>28</v>
      </c>
      <c r="F26" s="19">
        <v>426.72</v>
      </c>
      <c r="G26" s="23"/>
      <c r="H26" s="23"/>
      <c r="I26" s="23">
        <v>380.55900000000003</v>
      </c>
      <c r="J26" s="24">
        <v>46.161000000000001</v>
      </c>
      <c r="K26" s="19">
        <v>476.70499999999998</v>
      </c>
      <c r="L26" s="23"/>
      <c r="M26" s="23"/>
      <c r="N26" s="23">
        <v>433.142</v>
      </c>
      <c r="O26" s="24">
        <v>43.563000000000002</v>
      </c>
      <c r="P26" s="19">
        <v>903.42500000000007</v>
      </c>
      <c r="Q26" s="23"/>
      <c r="R26" s="23"/>
      <c r="S26" s="23">
        <v>813.70100000000002</v>
      </c>
      <c r="T26" s="24">
        <v>89.724000000000004</v>
      </c>
    </row>
    <row r="27" spans="4:20" ht="15.75" thickBot="1" x14ac:dyDescent="0.3">
      <c r="D27" s="30" t="s">
        <v>29</v>
      </c>
      <c r="E27" s="81" t="s">
        <v>30</v>
      </c>
      <c r="F27" s="32"/>
      <c r="G27" s="33"/>
      <c r="H27" s="33"/>
      <c r="I27" s="33"/>
      <c r="J27" s="38"/>
      <c r="K27" s="32"/>
      <c r="L27" s="33"/>
      <c r="M27" s="33"/>
      <c r="N27" s="33"/>
      <c r="O27" s="38"/>
      <c r="P27" s="32"/>
      <c r="Q27" s="33"/>
      <c r="R27" s="33"/>
      <c r="S27" s="33"/>
      <c r="T27" s="38"/>
    </row>
    <row r="28" spans="4:20" ht="23.25" thickBot="1" x14ac:dyDescent="0.3">
      <c r="D28" s="39" t="s">
        <v>31</v>
      </c>
      <c r="E28" s="82" t="s">
        <v>32</v>
      </c>
      <c r="F28" s="41">
        <v>11684.413</v>
      </c>
      <c r="G28" s="42">
        <v>11479.004000000001</v>
      </c>
      <c r="H28" s="42">
        <v>205.40899999999999</v>
      </c>
      <c r="I28" s="42">
        <v>0</v>
      </c>
      <c r="J28" s="65">
        <v>0</v>
      </c>
      <c r="K28" s="41">
        <v>10872.668</v>
      </c>
      <c r="L28" s="42">
        <v>10669.288</v>
      </c>
      <c r="M28" s="42">
        <v>203.38</v>
      </c>
      <c r="N28" s="42">
        <v>0</v>
      </c>
      <c r="O28" s="65">
        <v>0</v>
      </c>
      <c r="P28" s="41">
        <v>22557.081000000002</v>
      </c>
      <c r="Q28" s="42">
        <v>22148.292000000001</v>
      </c>
      <c r="R28" s="42">
        <v>408.78899999999999</v>
      </c>
      <c r="S28" s="42">
        <v>0</v>
      </c>
      <c r="T28" s="65">
        <v>0</v>
      </c>
    </row>
    <row r="29" spans="4:20" ht="15.75" thickBot="1" x14ac:dyDescent="0.3">
      <c r="D29" s="43"/>
      <c r="E29" s="83" t="s">
        <v>33</v>
      </c>
      <c r="F29" s="19"/>
      <c r="G29" s="44"/>
      <c r="H29" s="44"/>
      <c r="I29" s="44"/>
      <c r="J29" s="45"/>
      <c r="K29" s="19"/>
      <c r="L29" s="44"/>
      <c r="M29" s="44"/>
      <c r="N29" s="44"/>
      <c r="O29" s="45"/>
      <c r="P29" s="19"/>
      <c r="Q29" s="46"/>
      <c r="R29" s="46"/>
      <c r="S29" s="46"/>
      <c r="T29" s="48"/>
    </row>
    <row r="30" spans="4:20" ht="23.25" thickBot="1" x14ac:dyDescent="0.3">
      <c r="D30" s="47" t="s">
        <v>34</v>
      </c>
      <c r="E30" s="84" t="s">
        <v>35</v>
      </c>
      <c r="F30" s="19"/>
      <c r="G30" s="46"/>
      <c r="H30" s="46"/>
      <c r="I30" s="46"/>
      <c r="J30" s="48"/>
      <c r="K30" s="19"/>
      <c r="L30" s="46"/>
      <c r="M30" s="46"/>
      <c r="N30" s="46"/>
      <c r="O30" s="48"/>
      <c r="P30" s="19"/>
      <c r="Q30" s="46"/>
      <c r="R30" s="46"/>
      <c r="S30" s="46"/>
      <c r="T30" s="48"/>
    </row>
    <row r="31" spans="4:20" ht="15.75" thickBot="1" x14ac:dyDescent="0.3">
      <c r="D31" s="21"/>
      <c r="E31" s="85" t="s">
        <v>33</v>
      </c>
      <c r="F31" s="19"/>
      <c r="G31" s="44"/>
      <c r="H31" s="44"/>
      <c r="I31" s="44"/>
      <c r="J31" s="45"/>
      <c r="K31" s="19"/>
      <c r="L31" s="44"/>
      <c r="M31" s="44"/>
      <c r="N31" s="44"/>
      <c r="O31" s="45"/>
      <c r="P31" s="19"/>
      <c r="Q31" s="46"/>
      <c r="R31" s="46"/>
      <c r="S31" s="46"/>
      <c r="T31" s="48"/>
    </row>
    <row r="32" spans="4:20" x14ac:dyDescent="0.25">
      <c r="D32" s="17" t="s">
        <v>36</v>
      </c>
      <c r="E32" s="74" t="s">
        <v>37</v>
      </c>
      <c r="F32" s="34">
        <v>20336.868999999999</v>
      </c>
      <c r="G32" s="20"/>
      <c r="H32" s="20"/>
      <c r="I32" s="20">
        <v>18374.395</v>
      </c>
      <c r="J32" s="35">
        <v>1962.4740000000002</v>
      </c>
      <c r="K32" s="34">
        <v>17967.493999999999</v>
      </c>
      <c r="L32" s="20"/>
      <c r="M32" s="20"/>
      <c r="N32" s="20">
        <v>16494.815999999999</v>
      </c>
      <c r="O32" s="35">
        <v>1472.6780000000001</v>
      </c>
      <c r="P32" s="34">
        <v>38304.362999999998</v>
      </c>
      <c r="Q32" s="20"/>
      <c r="R32" s="20"/>
      <c r="S32" s="20">
        <v>34869.210999999996</v>
      </c>
      <c r="T32" s="35">
        <v>3435.152</v>
      </c>
    </row>
    <row r="33" spans="4:20" ht="22.5" x14ac:dyDescent="0.25">
      <c r="D33" s="49"/>
      <c r="E33" s="86" t="s">
        <v>38</v>
      </c>
      <c r="F33" s="19">
        <v>37.94</v>
      </c>
      <c r="G33" s="44"/>
      <c r="H33" s="44"/>
      <c r="I33" s="44"/>
      <c r="J33" s="45">
        <v>37.94</v>
      </c>
      <c r="K33" s="19">
        <v>26.835999999999999</v>
      </c>
      <c r="L33" s="44"/>
      <c r="M33" s="44"/>
      <c r="N33" s="44"/>
      <c r="O33" s="45">
        <v>26.835999999999999</v>
      </c>
      <c r="P33" s="19">
        <v>64.775999999999996</v>
      </c>
      <c r="Q33" s="46"/>
      <c r="R33" s="46"/>
      <c r="S33" s="46"/>
      <c r="T33" s="48">
        <v>64.775999999999996</v>
      </c>
    </row>
    <row r="34" spans="4:20" x14ac:dyDescent="0.25">
      <c r="D34" s="21" t="s">
        <v>39</v>
      </c>
      <c r="E34" s="76" t="s">
        <v>40</v>
      </c>
      <c r="F34" s="19">
        <v>20300.554</v>
      </c>
      <c r="G34" s="23"/>
      <c r="H34" s="23"/>
      <c r="I34" s="23">
        <v>18374.395</v>
      </c>
      <c r="J34" s="24">
        <v>1926.1590000000001</v>
      </c>
      <c r="K34" s="19">
        <v>17509.71</v>
      </c>
      <c r="L34" s="23"/>
      <c r="M34" s="23"/>
      <c r="N34" s="23">
        <v>16055.700999999999</v>
      </c>
      <c r="O34" s="24">
        <v>1454.009</v>
      </c>
      <c r="P34" s="19">
        <v>37810.263999999996</v>
      </c>
      <c r="Q34" s="23"/>
      <c r="R34" s="23"/>
      <c r="S34" s="23">
        <v>34430.095999999998</v>
      </c>
      <c r="T34" s="24">
        <v>3380.1680000000001</v>
      </c>
    </row>
    <row r="35" spans="4:20" x14ac:dyDescent="0.25">
      <c r="D35" s="21" t="s">
        <v>41</v>
      </c>
      <c r="E35" s="77" t="s">
        <v>42</v>
      </c>
      <c r="F35" s="19"/>
      <c r="G35" s="44"/>
      <c r="H35" s="44"/>
      <c r="I35" s="44">
        <v>18374.395</v>
      </c>
      <c r="J35" s="45">
        <v>1926.1590000000001</v>
      </c>
      <c r="K35" s="19">
        <v>17509.71</v>
      </c>
      <c r="L35" s="44"/>
      <c r="M35" s="44"/>
      <c r="N35" s="44">
        <v>16055.700999999999</v>
      </c>
      <c r="O35" s="45">
        <v>1454.009</v>
      </c>
      <c r="P35" s="19">
        <v>37810.263999999996</v>
      </c>
      <c r="Q35" s="46"/>
      <c r="R35" s="46"/>
      <c r="S35" s="46">
        <v>34430.095999999998</v>
      </c>
      <c r="T35" s="48">
        <v>3380.1680000000001</v>
      </c>
    </row>
    <row r="36" spans="4:20" x14ac:dyDescent="0.25">
      <c r="D36" s="21" t="s">
        <v>43</v>
      </c>
      <c r="E36" s="77" t="s">
        <v>44</v>
      </c>
      <c r="F36" s="19">
        <v>0</v>
      </c>
      <c r="G36" s="44"/>
      <c r="H36" s="44"/>
      <c r="I36" s="44"/>
      <c r="J36" s="45"/>
      <c r="K36" s="19"/>
      <c r="L36" s="44"/>
      <c r="M36" s="44"/>
      <c r="N36" s="44"/>
      <c r="O36" s="45"/>
      <c r="P36" s="19"/>
      <c r="Q36" s="46"/>
      <c r="R36" s="46"/>
      <c r="S36" s="46"/>
      <c r="T36" s="48"/>
    </row>
    <row r="37" spans="4:20" x14ac:dyDescent="0.25">
      <c r="D37" s="21" t="s">
        <v>45</v>
      </c>
      <c r="E37" s="77" t="s">
        <v>46</v>
      </c>
      <c r="F37" s="19">
        <v>0</v>
      </c>
      <c r="G37" s="44"/>
      <c r="H37" s="44"/>
      <c r="I37" s="44"/>
      <c r="J37" s="45"/>
      <c r="K37" s="19"/>
      <c r="L37" s="44"/>
      <c r="M37" s="44"/>
      <c r="N37" s="44"/>
      <c r="O37" s="45"/>
      <c r="P37" s="19"/>
      <c r="Q37" s="46"/>
      <c r="R37" s="46"/>
      <c r="S37" s="46"/>
      <c r="T37" s="48"/>
    </row>
    <row r="38" spans="4:20" ht="22.5" x14ac:dyDescent="0.25">
      <c r="D38" s="21" t="s">
        <v>47</v>
      </c>
      <c r="E38" s="77" t="s">
        <v>48</v>
      </c>
      <c r="F38" s="19">
        <v>0</v>
      </c>
      <c r="G38" s="44"/>
      <c r="H38" s="44"/>
      <c r="I38" s="44"/>
      <c r="J38" s="45"/>
      <c r="K38" s="19"/>
      <c r="L38" s="44"/>
      <c r="M38" s="44"/>
      <c r="N38" s="44"/>
      <c r="O38" s="45"/>
      <c r="P38" s="19"/>
      <c r="Q38" s="46"/>
      <c r="R38" s="46"/>
      <c r="S38" s="46"/>
      <c r="T38" s="48"/>
    </row>
    <row r="39" spans="4:20" ht="22.5" x14ac:dyDescent="0.25">
      <c r="D39" s="21"/>
      <c r="E39" s="77" t="s">
        <v>49</v>
      </c>
      <c r="F39" s="52">
        <v>0</v>
      </c>
      <c r="G39" s="69"/>
      <c r="H39" s="69"/>
      <c r="I39" s="69"/>
      <c r="J39" s="70"/>
      <c r="K39" s="52"/>
      <c r="L39" s="69"/>
      <c r="M39" s="69"/>
      <c r="N39" s="69"/>
      <c r="O39" s="70"/>
      <c r="P39" s="52"/>
      <c r="Q39" s="53"/>
      <c r="R39" s="53"/>
      <c r="S39" s="53"/>
      <c r="T39" s="71"/>
    </row>
    <row r="40" spans="4:20" ht="15.75" thickBot="1" x14ac:dyDescent="0.3">
      <c r="D40" s="30" t="s">
        <v>50</v>
      </c>
      <c r="E40" s="68" t="s">
        <v>51</v>
      </c>
      <c r="F40" s="32">
        <v>36.314999999999998</v>
      </c>
      <c r="G40" s="66"/>
      <c r="H40" s="33"/>
      <c r="I40" s="33"/>
      <c r="J40" s="38">
        <v>36.314999999999998</v>
      </c>
      <c r="K40" s="32">
        <v>457.78399999999999</v>
      </c>
      <c r="L40" s="33"/>
      <c r="M40" s="33"/>
      <c r="N40" s="33">
        <v>439.11500000000001</v>
      </c>
      <c r="O40" s="38">
        <v>18.669</v>
      </c>
      <c r="P40" s="32">
        <v>494.09899999999999</v>
      </c>
      <c r="Q40" s="66"/>
      <c r="R40" s="66"/>
      <c r="S40" s="66">
        <v>439.11500000000001</v>
      </c>
      <c r="T40" s="67">
        <v>54.983999999999995</v>
      </c>
    </row>
    <row r="41" spans="4:20" ht="15.75" hidden="1" thickBot="1" x14ac:dyDescent="0.3">
      <c r="D41" s="47">
        <v>5</v>
      </c>
      <c r="E41" s="40" t="s">
        <v>52</v>
      </c>
      <c r="F41" s="72">
        <f>G41+H41+I41+J41</f>
        <v>-3.751665644813329E-12</v>
      </c>
      <c r="G41" s="72">
        <f>G15-F18-G24-G28-G32-G30</f>
        <v>-3.637978807091713E-12</v>
      </c>
      <c r="H41" s="72">
        <f>H15-F19-H24-H28-H32-H30</f>
        <v>1.1368683772161603E-13</v>
      </c>
      <c r="I41" s="72">
        <f>I15-F20-I24-I28-I32-I30</f>
        <v>0</v>
      </c>
      <c r="J41" s="72">
        <f>J15-J24-J28-J32-J30</f>
        <v>-2.2737367544323206E-13</v>
      </c>
      <c r="K41" s="72">
        <f t="shared" ref="K26:K41" si="1">L41+M41+N41+O41</f>
        <v>-3.4106051316484809E-13</v>
      </c>
      <c r="L41" s="72">
        <f>L15-K18-L24-L28-L32-L30</f>
        <v>0</v>
      </c>
      <c r="M41" s="72">
        <f>M15-K19-M24-M28-M32-M30</f>
        <v>-1.1368683772161603E-13</v>
      </c>
      <c r="N41" s="72">
        <f>N15-K20-N24-N28-N32-N30</f>
        <v>0</v>
      </c>
      <c r="O41" s="72">
        <f>O15-O24-O28-O32-O30</f>
        <v>-2.2737367544323206E-13</v>
      </c>
      <c r="P41" s="72">
        <f t="shared" ref="P26:P41" si="2">Q41+R41+S41+T41</f>
        <v>2.2737367544323206E-13</v>
      </c>
      <c r="Q41" s="72">
        <f>Q15-P18-Q24-Q28-Q32-Q30</f>
        <v>0</v>
      </c>
      <c r="R41" s="72">
        <f>R15-P19-R24-R28-R32</f>
        <v>2.2737367544323206E-13</v>
      </c>
      <c r="S41" s="72">
        <f>S15-P20-S24-S28-S32</f>
        <v>0</v>
      </c>
      <c r="T41" s="73">
        <f>T15-T24-T28-T32</f>
        <v>0</v>
      </c>
    </row>
    <row r="42" spans="4:20" x14ac:dyDescent="0.25"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</row>
    <row r="43" spans="4:20" hidden="1" x14ac:dyDescent="0.25">
      <c r="D43" s="55"/>
      <c r="E43" s="56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4:20" hidden="1" x14ac:dyDescent="0.25">
      <c r="D44" s="55"/>
      <c r="E44" s="56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4:20" hidden="1" x14ac:dyDescent="0.25">
      <c r="D45" s="55"/>
      <c r="E45" s="56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4:20" ht="15.75" hidden="1" x14ac:dyDescent="0.25">
      <c r="D46" s="55"/>
      <c r="E46" s="57" t="s">
        <v>53</v>
      </c>
      <c r="F46" s="58" t="s">
        <v>54</v>
      </c>
      <c r="G46" s="59"/>
      <c r="H46" s="60"/>
      <c r="I46" s="60"/>
      <c r="J46" s="61" t="s">
        <v>55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4:20" ht="15.75" hidden="1" x14ac:dyDescent="0.25">
      <c r="D47" s="55"/>
      <c r="E47" s="57"/>
      <c r="F47" s="58"/>
      <c r="G47" s="59"/>
      <c r="H47" s="59"/>
      <c r="I47" s="59"/>
      <c r="J47" s="61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48" spans="4:20" ht="15.75" hidden="1" x14ac:dyDescent="0.25">
      <c r="D48" s="55"/>
      <c r="E48" s="57"/>
      <c r="F48" s="58"/>
      <c r="G48" s="59"/>
      <c r="H48" s="59"/>
      <c r="I48" s="59"/>
      <c r="J48" s="61"/>
      <c r="K48" s="62"/>
      <c r="L48" s="62"/>
      <c r="M48" s="62"/>
      <c r="N48" s="62"/>
      <c r="O48" s="62"/>
      <c r="P48" s="62"/>
      <c r="Q48" s="62"/>
      <c r="R48" s="62"/>
      <c r="S48" s="62"/>
      <c r="T48" s="62"/>
    </row>
    <row r="49" spans="4:20" hidden="1" x14ac:dyDescent="0.25">
      <c r="D49" s="55"/>
      <c r="E49" s="57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</row>
    <row r="50" spans="4:20" ht="15.75" hidden="1" x14ac:dyDescent="0.25">
      <c r="D50" s="55"/>
      <c r="E50" s="57" t="s">
        <v>56</v>
      </c>
      <c r="F50" s="61" t="s">
        <v>57</v>
      </c>
      <c r="G50" s="62"/>
      <c r="H50" s="60"/>
      <c r="I50" s="60"/>
      <c r="J50" s="61" t="s">
        <v>58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</row>
    <row r="51" spans="4:20" hidden="1" x14ac:dyDescent="0.25">
      <c r="D51" s="55"/>
      <c r="E51" s="57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</row>
    <row r="52" spans="4:20" ht="15.75" hidden="1" x14ac:dyDescent="0.25">
      <c r="D52" s="55"/>
      <c r="E52" s="57" t="s">
        <v>59</v>
      </c>
      <c r="F52" s="63" t="s">
        <v>60</v>
      </c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</row>
    <row r="53" spans="4:20" x14ac:dyDescent="0.25">
      <c r="D53" s="55"/>
      <c r="E53" s="56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4:20" x14ac:dyDescent="0.25">
      <c r="D54" s="55"/>
      <c r="E54" s="56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4:20" ht="19.5" x14ac:dyDescent="0.25">
      <c r="D55" s="55"/>
      <c r="E55" s="91"/>
      <c r="F55" s="91"/>
      <c r="G55" s="91"/>
      <c r="H55" s="91"/>
      <c r="I55" s="91"/>
      <c r="J55" s="91"/>
      <c r="K55" s="91"/>
      <c r="L55" s="91"/>
      <c r="M55" s="91"/>
      <c r="N55" s="55"/>
      <c r="O55" s="55"/>
      <c r="P55" s="55"/>
      <c r="Q55" s="55"/>
      <c r="R55" s="64"/>
      <c r="S55" s="55"/>
      <c r="T55" s="55"/>
    </row>
  </sheetData>
  <mergeCells count="9">
    <mergeCell ref="E55:M55"/>
    <mergeCell ref="P7:T7"/>
    <mergeCell ref="D9:T9"/>
    <mergeCell ref="D10:T10"/>
    <mergeCell ref="D12:D13"/>
    <mergeCell ref="E12:E13"/>
    <mergeCell ref="F12:J12"/>
    <mergeCell ref="K12:O12"/>
    <mergeCell ref="P12:T12"/>
  </mergeCells>
  <conditionalFormatting sqref="G41:T41">
    <cfRule type="cellIs" dxfId="1" priority="1" operator="notEqual">
      <formula>0</formula>
    </cfRule>
  </conditionalFormatting>
  <conditionalFormatting sqref="F41">
    <cfRule type="cellIs" dxfId="0" priority="2" operator="notEqual">
      <formula>0</formula>
    </cfRule>
  </conditionalFormatting>
  <dataValidations count="1">
    <dataValidation type="decimal" allowBlank="1" showInputMessage="1" showErrorMessage="1" errorTitle="Внимание" error="Допускается ввод только действительных чисел!" sqref="Q31:T31 L33:O33 G33:J33 Q33:T33 L29:O29 G29:J29 Q29:T29 L31:O31 G31:J31 G35:J39 Q35:T39 L35:O39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T38"/>
  <sheetViews>
    <sheetView topLeftCell="A5" zoomScale="80" zoomScaleNormal="80" workbookViewId="0">
      <selection activeCell="J34" sqref="J34"/>
    </sheetView>
  </sheetViews>
  <sheetFormatPr defaultRowHeight="15" x14ac:dyDescent="0.25"/>
  <cols>
    <col min="4" max="4" width="6.7109375" style="1" customWidth="1"/>
    <col min="5" max="5" width="45.7109375" style="2" customWidth="1"/>
    <col min="6" max="20" width="11.28515625" style="1" customWidth="1"/>
  </cols>
  <sheetData>
    <row r="3" spans="4:20" x14ac:dyDescent="0.25"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2"/>
      <c r="Q3" s="92"/>
      <c r="R3" s="92"/>
      <c r="S3" s="92"/>
      <c r="T3" s="92"/>
    </row>
    <row r="4" spans="4:20" x14ac:dyDescent="0.25">
      <c r="D4" s="5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4:20" x14ac:dyDescent="0.25">
      <c r="D5" s="105" t="s">
        <v>61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</row>
    <row r="6" spans="4:20" x14ac:dyDescent="0.25">
      <c r="D6" s="95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4:20" ht="15.75" thickBot="1" x14ac:dyDescent="0.3">
      <c r="D7" s="8" t="s">
        <v>2</v>
      </c>
      <c r="E7" s="9" t="s">
        <v>3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4:20" ht="15" customHeight="1" x14ac:dyDescent="0.25">
      <c r="D8" s="97" t="s">
        <v>4</v>
      </c>
      <c r="E8" s="99" t="s">
        <v>5</v>
      </c>
      <c r="F8" s="101" t="s">
        <v>66</v>
      </c>
      <c r="G8" s="102"/>
      <c r="H8" s="102"/>
      <c r="I8" s="102"/>
      <c r="J8" s="103"/>
      <c r="K8" s="101" t="s">
        <v>67</v>
      </c>
      <c r="L8" s="102"/>
      <c r="M8" s="102"/>
      <c r="N8" s="102"/>
      <c r="O8" s="103"/>
      <c r="P8" s="101" t="s">
        <v>68</v>
      </c>
      <c r="Q8" s="102"/>
      <c r="R8" s="102"/>
      <c r="S8" s="102"/>
      <c r="T8" s="103"/>
    </row>
    <row r="9" spans="4:20" ht="15.75" thickBot="1" x14ac:dyDescent="0.3">
      <c r="D9" s="98"/>
      <c r="E9" s="100"/>
      <c r="F9" s="11" t="s">
        <v>6</v>
      </c>
      <c r="G9" s="12" t="s">
        <v>7</v>
      </c>
      <c r="H9" s="13" t="s">
        <v>8</v>
      </c>
      <c r="I9" s="13" t="s">
        <v>9</v>
      </c>
      <c r="J9" s="14" t="s">
        <v>10</v>
      </c>
      <c r="K9" s="11" t="s">
        <v>6</v>
      </c>
      <c r="L9" s="13" t="s">
        <v>7</v>
      </c>
      <c r="M9" s="13" t="s">
        <v>8</v>
      </c>
      <c r="N9" s="14" t="s">
        <v>9</v>
      </c>
      <c r="O9" s="87" t="s">
        <v>10</v>
      </c>
      <c r="P9" s="11" t="s">
        <v>6</v>
      </c>
      <c r="Q9" s="12" t="s">
        <v>7</v>
      </c>
      <c r="R9" s="13" t="s">
        <v>8</v>
      </c>
      <c r="S9" s="13" t="s">
        <v>9</v>
      </c>
      <c r="T9" s="14" t="s">
        <v>10</v>
      </c>
    </row>
    <row r="10" spans="4:20" ht="15.75" thickBot="1" x14ac:dyDescent="0.3">
      <c r="D10" s="15">
        <v>1</v>
      </c>
      <c r="E10" s="16">
        <f t="shared" ref="E10:T10" si="0">D10+1</f>
        <v>2</v>
      </c>
      <c r="F10" s="16">
        <f t="shared" si="0"/>
        <v>3</v>
      </c>
      <c r="G10" s="16">
        <f t="shared" si="0"/>
        <v>4</v>
      </c>
      <c r="H10" s="16">
        <f t="shared" si="0"/>
        <v>5</v>
      </c>
      <c r="I10" s="16">
        <f t="shared" si="0"/>
        <v>6</v>
      </c>
      <c r="J10" s="16">
        <f t="shared" si="0"/>
        <v>7</v>
      </c>
      <c r="K10" s="16">
        <v>8</v>
      </c>
      <c r="L10" s="16">
        <v>9</v>
      </c>
      <c r="M10" s="16">
        <v>10</v>
      </c>
      <c r="N10" s="16">
        <v>11</v>
      </c>
      <c r="O10" s="16">
        <v>12</v>
      </c>
      <c r="P10" s="16">
        <v>13</v>
      </c>
      <c r="Q10" s="16">
        <f t="shared" si="0"/>
        <v>14</v>
      </c>
      <c r="R10" s="16">
        <f t="shared" si="0"/>
        <v>15</v>
      </c>
      <c r="S10" s="16">
        <f t="shared" si="0"/>
        <v>16</v>
      </c>
      <c r="T10" s="16">
        <f t="shared" si="0"/>
        <v>17</v>
      </c>
    </row>
    <row r="11" spans="4:20" x14ac:dyDescent="0.25">
      <c r="D11" s="17" t="s">
        <v>11</v>
      </c>
      <c r="E11" s="18" t="s">
        <v>12</v>
      </c>
      <c r="F11" s="19"/>
      <c r="G11" s="20">
        <v>9.2416</v>
      </c>
      <c r="H11" s="20">
        <v>0.35680000000000001</v>
      </c>
      <c r="I11" s="20">
        <v>6.2865000000000002</v>
      </c>
      <c r="J11" s="20">
        <v>0.61180000000000001</v>
      </c>
      <c r="K11" s="19"/>
      <c r="L11" s="20">
        <v>8.1864000000000008</v>
      </c>
      <c r="M11" s="20">
        <v>0.5484</v>
      </c>
      <c r="N11" s="20">
        <v>5.5926999999999998</v>
      </c>
      <c r="O11" s="20">
        <v>0.44650000000000001</v>
      </c>
      <c r="P11" s="19"/>
      <c r="Q11" s="20">
        <v>8.7140000000000004</v>
      </c>
      <c r="R11" s="20">
        <v>0.4526</v>
      </c>
      <c r="S11" s="20">
        <v>5.9396000000000004</v>
      </c>
      <c r="T11" s="20">
        <v>0.52915000000000001</v>
      </c>
    </row>
    <row r="12" spans="4:20" x14ac:dyDescent="0.25">
      <c r="D12" s="21" t="s">
        <v>13</v>
      </c>
      <c r="E12" s="22" t="s">
        <v>14</v>
      </c>
      <c r="F12" s="19">
        <v>9.5983999999999998</v>
      </c>
      <c r="G12" s="23">
        <v>9.2416</v>
      </c>
      <c r="H12" s="23">
        <v>0.35680000000000001</v>
      </c>
      <c r="I12" s="23"/>
      <c r="J12" s="24"/>
      <c r="K12" s="19">
        <v>8.7347999999999999</v>
      </c>
      <c r="L12" s="23">
        <v>8.1864000000000008</v>
      </c>
      <c r="M12" s="23">
        <v>0.5484</v>
      </c>
      <c r="N12" s="23"/>
      <c r="O12" s="24"/>
      <c r="P12" s="19">
        <v>9.1666000000000007</v>
      </c>
      <c r="Q12" s="23">
        <v>8.7140000000000004</v>
      </c>
      <c r="R12" s="23">
        <v>0.4526</v>
      </c>
      <c r="S12" s="23"/>
      <c r="T12" s="23"/>
    </row>
    <row r="13" spans="4:20" x14ac:dyDescent="0.25">
      <c r="D13" s="21"/>
      <c r="E13" s="25" t="s">
        <v>15</v>
      </c>
      <c r="F13" s="19">
        <v>6.8982999999999999</v>
      </c>
      <c r="G13" s="26"/>
      <c r="H13" s="23"/>
      <c r="I13" s="23">
        <v>6.2865000000000002</v>
      </c>
      <c r="J13" s="24">
        <v>0.61180000000000001</v>
      </c>
      <c r="K13" s="19">
        <v>6.0392000000000001</v>
      </c>
      <c r="L13" s="26"/>
      <c r="M13" s="23"/>
      <c r="N13" s="23">
        <v>5.5926999999999998</v>
      </c>
      <c r="O13" s="24">
        <v>0.44650000000000001</v>
      </c>
      <c r="P13" s="19">
        <v>6.46875</v>
      </c>
      <c r="Q13" s="26"/>
      <c r="R13" s="23"/>
      <c r="S13" s="23">
        <v>5.9396000000000004</v>
      </c>
      <c r="T13" s="24">
        <v>0.52915000000000001</v>
      </c>
    </row>
    <row r="14" spans="4:20" x14ac:dyDescent="0.25">
      <c r="D14" s="21"/>
      <c r="E14" s="27" t="s">
        <v>7</v>
      </c>
      <c r="F14" s="19">
        <v>5.9881000000000002</v>
      </c>
      <c r="G14" s="26"/>
      <c r="H14" s="23"/>
      <c r="I14" s="23">
        <v>5.9881000000000002</v>
      </c>
      <c r="J14" s="28"/>
      <c r="K14" s="19">
        <v>5.1017999999999999</v>
      </c>
      <c r="L14" s="26"/>
      <c r="M14" s="23"/>
      <c r="N14" s="23">
        <v>5.1017999999999999</v>
      </c>
      <c r="O14" s="28"/>
      <c r="P14" s="19">
        <v>5.54495</v>
      </c>
      <c r="Q14" s="26"/>
      <c r="R14" s="23"/>
      <c r="S14" s="23">
        <v>5.54495</v>
      </c>
      <c r="T14" s="28"/>
    </row>
    <row r="15" spans="4:20" x14ac:dyDescent="0.25">
      <c r="D15" s="21"/>
      <c r="E15" s="27" t="s">
        <v>16</v>
      </c>
      <c r="F15" s="19">
        <v>0.2984</v>
      </c>
      <c r="G15" s="26"/>
      <c r="H15" s="26"/>
      <c r="I15" s="23">
        <v>0.2984</v>
      </c>
      <c r="J15" s="24"/>
      <c r="K15" s="19">
        <v>0.4909</v>
      </c>
      <c r="L15" s="26"/>
      <c r="M15" s="26"/>
      <c r="N15" s="23">
        <v>0.4909</v>
      </c>
      <c r="O15" s="24"/>
      <c r="P15" s="19">
        <v>0.39465</v>
      </c>
      <c r="Q15" s="26"/>
      <c r="R15" s="26"/>
      <c r="S15" s="23">
        <v>0.39465</v>
      </c>
      <c r="T15" s="23"/>
    </row>
    <row r="16" spans="4:20" x14ac:dyDescent="0.25">
      <c r="D16" s="21"/>
      <c r="E16" s="27" t="s">
        <v>17</v>
      </c>
      <c r="F16" s="19">
        <v>0.61180000000000001</v>
      </c>
      <c r="G16" s="26"/>
      <c r="H16" s="26"/>
      <c r="I16" s="26"/>
      <c r="J16" s="24">
        <v>0.61180000000000001</v>
      </c>
      <c r="K16" s="19">
        <v>0.44650000000000001</v>
      </c>
      <c r="L16" s="26"/>
      <c r="M16" s="26"/>
      <c r="N16" s="26"/>
      <c r="O16" s="24">
        <v>0.44650000000000001</v>
      </c>
      <c r="P16" s="19">
        <v>0.52915000000000001</v>
      </c>
      <c r="Q16" s="26"/>
      <c r="R16" s="26"/>
      <c r="S16" s="26"/>
      <c r="T16" s="23">
        <v>0.52915000000000001</v>
      </c>
    </row>
    <row r="17" spans="4:20" x14ac:dyDescent="0.25">
      <c r="D17" s="21" t="s">
        <v>18</v>
      </c>
      <c r="E17" s="29" t="s">
        <v>19</v>
      </c>
      <c r="F17" s="19"/>
      <c r="G17" s="23"/>
      <c r="H17" s="23"/>
      <c r="I17" s="23"/>
      <c r="J17" s="23"/>
      <c r="K17" s="19"/>
      <c r="L17" s="23"/>
      <c r="M17" s="23"/>
      <c r="N17" s="23"/>
      <c r="O17" s="23"/>
      <c r="P17" s="19"/>
      <c r="Q17" s="23"/>
      <c r="R17" s="23"/>
      <c r="S17" s="23"/>
      <c r="T17" s="23"/>
    </row>
    <row r="18" spans="4:20" x14ac:dyDescent="0.25">
      <c r="D18" s="21" t="s">
        <v>20</v>
      </c>
      <c r="E18" s="29" t="s">
        <v>21</v>
      </c>
      <c r="F18" s="19"/>
      <c r="G18" s="23"/>
      <c r="H18" s="23"/>
      <c r="I18" s="23"/>
      <c r="J18" s="23"/>
      <c r="K18" s="19"/>
      <c r="L18" s="23"/>
      <c r="M18" s="23"/>
      <c r="N18" s="23"/>
      <c r="O18" s="23"/>
      <c r="P18" s="19"/>
      <c r="Q18" s="23"/>
      <c r="R18" s="23"/>
      <c r="S18" s="23"/>
      <c r="T18" s="23"/>
    </row>
    <row r="19" spans="4:20" ht="23.25" thickBot="1" x14ac:dyDescent="0.3">
      <c r="D19" s="30" t="s">
        <v>22</v>
      </c>
      <c r="E19" s="31" t="s">
        <v>23</v>
      </c>
      <c r="F19" s="19"/>
      <c r="G19" s="33"/>
      <c r="H19" s="33"/>
      <c r="I19" s="33"/>
      <c r="J19" s="33"/>
      <c r="K19" s="19"/>
      <c r="L19" s="33"/>
      <c r="M19" s="33"/>
      <c r="N19" s="33"/>
      <c r="O19" s="33"/>
      <c r="P19" s="32"/>
      <c r="Q19" s="33"/>
      <c r="R19" s="33"/>
      <c r="S19" s="33"/>
      <c r="T19" s="23"/>
    </row>
    <row r="20" spans="4:20" x14ac:dyDescent="0.25">
      <c r="D20" s="17" t="s">
        <v>24</v>
      </c>
      <c r="E20" s="18" t="s">
        <v>25</v>
      </c>
      <c r="F20" s="34">
        <v>0.12959999999999999</v>
      </c>
      <c r="G20" s="20"/>
      <c r="H20" s="20"/>
      <c r="I20" s="20">
        <v>0.11559999999999999</v>
      </c>
      <c r="J20" s="35">
        <v>1.4E-2</v>
      </c>
      <c r="K20" s="34">
        <v>0.14600000000000002</v>
      </c>
      <c r="L20" s="20"/>
      <c r="M20" s="20"/>
      <c r="N20" s="20">
        <v>0.13250000000000001</v>
      </c>
      <c r="O20" s="35">
        <v>1.35E-2</v>
      </c>
      <c r="P20" s="34">
        <v>0.13780000000000001</v>
      </c>
      <c r="Q20" s="20"/>
      <c r="R20" s="20"/>
      <c r="S20" s="20">
        <v>0.12404999999999999</v>
      </c>
      <c r="T20" s="35">
        <v>1.375E-2</v>
      </c>
    </row>
    <row r="21" spans="4:20" x14ac:dyDescent="0.25">
      <c r="D21" s="21"/>
      <c r="E21" s="36" t="s">
        <v>26</v>
      </c>
      <c r="F21" s="19"/>
      <c r="G21" s="23"/>
      <c r="H21" s="23"/>
      <c r="I21" s="23">
        <v>1.8388610514594765</v>
      </c>
      <c r="J21" s="24">
        <v>2.2883295194508007</v>
      </c>
      <c r="K21" s="19"/>
      <c r="L21" s="23"/>
      <c r="M21" s="23"/>
      <c r="N21" s="23">
        <v>2.3691597975932916</v>
      </c>
      <c r="O21" s="24">
        <v>3.0235162374020152</v>
      </c>
      <c r="P21" s="19"/>
      <c r="Q21" s="23"/>
      <c r="R21" s="23"/>
      <c r="S21" s="23">
        <v>2.1040000000000001</v>
      </c>
      <c r="T21" s="24">
        <v>2.6558999999999999</v>
      </c>
    </row>
    <row r="22" spans="4:20" x14ac:dyDescent="0.25">
      <c r="D22" s="21" t="s">
        <v>27</v>
      </c>
      <c r="E22" s="36" t="s">
        <v>28</v>
      </c>
      <c r="F22" s="19">
        <v>0.12959999999999999</v>
      </c>
      <c r="G22" s="23"/>
      <c r="H22" s="23"/>
      <c r="I22" s="23">
        <v>0.11559999999999999</v>
      </c>
      <c r="J22" s="24">
        <v>1.4E-2</v>
      </c>
      <c r="K22" s="19">
        <v>0.14600000000000002</v>
      </c>
      <c r="L22" s="23"/>
      <c r="M22" s="23"/>
      <c r="N22" s="23">
        <v>0.13250000000000001</v>
      </c>
      <c r="O22" s="24">
        <v>1.35E-2</v>
      </c>
      <c r="P22" s="19">
        <v>0.13789999999999999</v>
      </c>
      <c r="Q22" s="23"/>
      <c r="R22" s="23"/>
      <c r="S22" s="23">
        <v>0.1241</v>
      </c>
      <c r="T22" s="24">
        <v>1.38E-2</v>
      </c>
    </row>
    <row r="23" spans="4:20" ht="15.75" thickBot="1" x14ac:dyDescent="0.3">
      <c r="D23" s="30" t="s">
        <v>29</v>
      </c>
      <c r="E23" s="37" t="s">
        <v>30</v>
      </c>
      <c r="F23" s="32">
        <v>0</v>
      </c>
      <c r="G23" s="33"/>
      <c r="H23" s="33"/>
      <c r="I23" s="33"/>
      <c r="J23" s="38"/>
      <c r="K23" s="32"/>
      <c r="L23" s="33"/>
      <c r="M23" s="33"/>
      <c r="N23" s="33"/>
      <c r="O23" s="38"/>
      <c r="P23" s="32"/>
      <c r="Q23" s="33"/>
      <c r="R23" s="33"/>
      <c r="S23" s="33"/>
      <c r="T23" s="38"/>
    </row>
    <row r="24" spans="4:20" ht="23.25" thickBot="1" x14ac:dyDescent="0.3">
      <c r="D24" s="39" t="s">
        <v>31</v>
      </c>
      <c r="E24" s="40" t="s">
        <v>32</v>
      </c>
      <c r="F24" s="41">
        <v>3.3118999999999996</v>
      </c>
      <c r="G24" s="42">
        <v>3.2534999999999998</v>
      </c>
      <c r="H24" s="42">
        <v>5.8400000000000001E-2</v>
      </c>
      <c r="I24" s="42"/>
      <c r="J24" s="42"/>
      <c r="K24" s="41">
        <v>3.1421000000000001</v>
      </c>
      <c r="L24" s="42">
        <v>3.0846</v>
      </c>
      <c r="M24" s="42">
        <v>5.7500000000000002E-2</v>
      </c>
      <c r="N24" s="42">
        <v>0</v>
      </c>
      <c r="O24" s="42">
        <v>0</v>
      </c>
      <c r="P24" s="41">
        <v>3.2269999999999999</v>
      </c>
      <c r="Q24" s="42">
        <v>3.1690499999999999</v>
      </c>
      <c r="R24" s="42">
        <v>5.7950000000000002E-2</v>
      </c>
      <c r="S24" s="42">
        <v>0</v>
      </c>
      <c r="T24" s="42">
        <v>0</v>
      </c>
    </row>
    <row r="25" spans="4:20" x14ac:dyDescent="0.25">
      <c r="D25" s="21"/>
      <c r="E25" s="27" t="s">
        <v>33</v>
      </c>
      <c r="F25" s="19"/>
      <c r="G25" s="44"/>
      <c r="H25" s="44"/>
      <c r="I25" s="44"/>
      <c r="J25" s="45"/>
      <c r="K25" s="19">
        <v>0</v>
      </c>
      <c r="L25" s="44"/>
      <c r="M25" s="44"/>
      <c r="N25" s="44"/>
      <c r="O25" s="45"/>
      <c r="P25" s="19">
        <v>0</v>
      </c>
      <c r="Q25" s="46">
        <v>0</v>
      </c>
      <c r="R25" s="46">
        <v>0</v>
      </c>
      <c r="S25" s="46">
        <v>0</v>
      </c>
      <c r="T25" s="46">
        <v>0</v>
      </c>
    </row>
    <row r="26" spans="4:20" ht="23.25" thickBot="1" x14ac:dyDescent="0.3">
      <c r="D26" s="88" t="s">
        <v>34</v>
      </c>
      <c r="E26" s="89" t="s">
        <v>35</v>
      </c>
      <c r="F26" s="19"/>
      <c r="G26" s="46"/>
      <c r="H26" s="46"/>
      <c r="I26" s="46"/>
      <c r="J26" s="48"/>
      <c r="K26" s="19"/>
      <c r="L26" s="46"/>
      <c r="M26" s="46"/>
      <c r="N26" s="46"/>
      <c r="O26" s="48"/>
      <c r="P26" s="19"/>
      <c r="Q26" s="46"/>
      <c r="R26" s="46"/>
      <c r="S26" s="46"/>
      <c r="T26" s="46"/>
    </row>
    <row r="27" spans="4:20" ht="15.75" thickBot="1" x14ac:dyDescent="0.3">
      <c r="D27" s="21"/>
      <c r="E27" s="27" t="s">
        <v>33</v>
      </c>
      <c r="F27" s="19"/>
      <c r="G27" s="44"/>
      <c r="H27" s="44"/>
      <c r="I27" s="44"/>
      <c r="J27" s="45"/>
      <c r="K27" s="19"/>
      <c r="L27" s="44"/>
      <c r="M27" s="44"/>
      <c r="N27" s="44"/>
      <c r="O27" s="45"/>
      <c r="P27" s="19"/>
      <c r="Q27" s="46"/>
      <c r="R27" s="46"/>
      <c r="S27" s="46"/>
      <c r="T27" s="46"/>
    </row>
    <row r="28" spans="4:20" x14ac:dyDescent="0.25">
      <c r="D28" s="17" t="s">
        <v>36</v>
      </c>
      <c r="E28" s="18" t="s">
        <v>37</v>
      </c>
      <c r="F28" s="34">
        <v>6.1569000000000003</v>
      </c>
      <c r="G28" s="20"/>
      <c r="H28" s="20"/>
      <c r="I28" s="20">
        <v>5.5590999999999999</v>
      </c>
      <c r="J28" s="20">
        <v>0.5978</v>
      </c>
      <c r="K28" s="34">
        <v>5.4466999999999999</v>
      </c>
      <c r="L28" s="20"/>
      <c r="M28" s="20"/>
      <c r="N28" s="20">
        <v>5.0137</v>
      </c>
      <c r="O28" s="35">
        <v>0.433</v>
      </c>
      <c r="P28" s="34">
        <v>5.8018000000000001</v>
      </c>
      <c r="Q28" s="20"/>
      <c r="R28" s="20"/>
      <c r="S28" s="20">
        <v>5.2864000000000004</v>
      </c>
      <c r="T28" s="35">
        <v>0.51539999999999997</v>
      </c>
    </row>
    <row r="29" spans="4:20" ht="22.5" x14ac:dyDescent="0.25">
      <c r="D29" s="49"/>
      <c r="E29" s="50" t="s">
        <v>38</v>
      </c>
      <c r="F29" s="19">
        <v>1.1599999999999999E-2</v>
      </c>
      <c r="G29" s="44"/>
      <c r="H29" s="44"/>
      <c r="I29" s="44"/>
      <c r="J29" s="44">
        <v>1.1599999999999999E-2</v>
      </c>
      <c r="K29" s="19">
        <v>9.4999999999999998E-3</v>
      </c>
      <c r="L29" s="44"/>
      <c r="M29" s="44"/>
      <c r="N29" s="44"/>
      <c r="O29" s="45">
        <v>9.4999999999999998E-3</v>
      </c>
      <c r="P29" s="19">
        <v>1.06E-2</v>
      </c>
      <c r="Q29" s="46"/>
      <c r="R29" s="46"/>
      <c r="S29" s="46"/>
      <c r="T29" s="48">
        <v>1.06E-2</v>
      </c>
    </row>
    <row r="30" spans="4:20" x14ac:dyDescent="0.25">
      <c r="D30" s="21" t="s">
        <v>39</v>
      </c>
      <c r="E30" s="25" t="s">
        <v>40</v>
      </c>
      <c r="F30" s="19">
        <v>6.1448999999999998</v>
      </c>
      <c r="G30" s="23"/>
      <c r="H30" s="23"/>
      <c r="I30" s="23">
        <v>5.5590999999999999</v>
      </c>
      <c r="J30" s="23">
        <v>0.58579999999999999</v>
      </c>
      <c r="K30" s="19">
        <v>5.2688999999999995</v>
      </c>
      <c r="L30" s="23"/>
      <c r="M30" s="23"/>
      <c r="N30" s="23">
        <v>4.8418999999999999</v>
      </c>
      <c r="O30" s="23">
        <v>0.42699999999999999</v>
      </c>
      <c r="P30" s="19">
        <v>5.7069000000000001</v>
      </c>
      <c r="Q30" s="23"/>
      <c r="R30" s="23"/>
      <c r="S30" s="23">
        <v>5.2004999999999999</v>
      </c>
      <c r="T30" s="24">
        <v>0.50639999999999996</v>
      </c>
    </row>
    <row r="31" spans="4:20" x14ac:dyDescent="0.25">
      <c r="D31" s="21" t="s">
        <v>41</v>
      </c>
      <c r="E31" s="27" t="s">
        <v>42</v>
      </c>
      <c r="F31" s="19">
        <v>6.1448999999999998</v>
      </c>
      <c r="G31" s="44"/>
      <c r="H31" s="44"/>
      <c r="I31" s="44">
        <v>5.5590999999999999</v>
      </c>
      <c r="J31" s="45">
        <v>0.58579999999999999</v>
      </c>
      <c r="K31" s="19">
        <v>5.2688999999999995</v>
      </c>
      <c r="L31" s="44"/>
      <c r="M31" s="44"/>
      <c r="N31" s="44">
        <v>4.8418999999999999</v>
      </c>
      <c r="O31" s="45">
        <v>0.42699999999999999</v>
      </c>
      <c r="P31" s="19">
        <v>5.7069000000000001</v>
      </c>
      <c r="Q31" s="46"/>
      <c r="R31" s="46"/>
      <c r="S31" s="46">
        <v>5.2004999999999999</v>
      </c>
      <c r="T31" s="48">
        <v>0.50639999999999996</v>
      </c>
    </row>
    <row r="32" spans="4:20" x14ac:dyDescent="0.25">
      <c r="D32" s="21" t="s">
        <v>43</v>
      </c>
      <c r="E32" s="27" t="s">
        <v>44</v>
      </c>
      <c r="F32" s="19"/>
      <c r="G32" s="44"/>
      <c r="H32" s="44"/>
      <c r="I32" s="44"/>
      <c r="J32" s="45"/>
      <c r="K32" s="19"/>
      <c r="L32" s="44"/>
      <c r="M32" s="44"/>
      <c r="N32" s="44"/>
      <c r="O32" s="45"/>
      <c r="P32" s="19"/>
      <c r="Q32" s="46"/>
      <c r="R32" s="46"/>
      <c r="S32" s="46"/>
      <c r="T32" s="48"/>
    </row>
    <row r="33" spans="4:20" x14ac:dyDescent="0.25">
      <c r="D33" s="21" t="s">
        <v>45</v>
      </c>
      <c r="E33" s="27" t="s">
        <v>46</v>
      </c>
      <c r="F33" s="19"/>
      <c r="G33" s="44"/>
      <c r="H33" s="44"/>
      <c r="I33" s="44"/>
      <c r="J33" s="45"/>
      <c r="K33" s="19"/>
      <c r="L33" s="44"/>
      <c r="M33" s="44"/>
      <c r="N33" s="44"/>
      <c r="O33" s="45"/>
      <c r="P33" s="19"/>
      <c r="Q33" s="46"/>
      <c r="R33" s="46"/>
      <c r="S33" s="46"/>
      <c r="T33" s="48"/>
    </row>
    <row r="34" spans="4:20" ht="22.5" x14ac:dyDescent="0.25">
      <c r="D34" s="21" t="s">
        <v>47</v>
      </c>
      <c r="E34" s="27" t="s">
        <v>48</v>
      </c>
      <c r="F34" s="19"/>
      <c r="G34" s="44"/>
      <c r="H34" s="44"/>
      <c r="I34" s="44"/>
      <c r="J34" s="45"/>
      <c r="K34" s="19"/>
      <c r="L34" s="44"/>
      <c r="M34" s="44"/>
      <c r="N34" s="44"/>
      <c r="O34" s="45"/>
      <c r="P34" s="19"/>
      <c r="Q34" s="46"/>
      <c r="R34" s="46"/>
      <c r="S34" s="46"/>
      <c r="T34" s="48"/>
    </row>
    <row r="35" spans="4:20" ht="22.5" x14ac:dyDescent="0.25">
      <c r="D35" s="21"/>
      <c r="E35" s="27" t="s">
        <v>49</v>
      </c>
      <c r="F35" s="19"/>
      <c r="G35" s="44"/>
      <c r="H35" s="44"/>
      <c r="I35" s="44"/>
      <c r="J35" s="45"/>
      <c r="K35" s="19"/>
      <c r="L35" s="44"/>
      <c r="M35" s="44"/>
      <c r="N35" s="44"/>
      <c r="O35" s="45"/>
      <c r="P35" s="19"/>
      <c r="Q35" s="46"/>
      <c r="R35" s="46"/>
      <c r="S35" s="46"/>
      <c r="T35" s="48"/>
    </row>
    <row r="36" spans="4:20" ht="15.75" thickBot="1" x14ac:dyDescent="0.3">
      <c r="D36" s="30" t="s">
        <v>50</v>
      </c>
      <c r="E36" s="51" t="s">
        <v>62</v>
      </c>
      <c r="F36" s="32">
        <v>1.2E-2</v>
      </c>
      <c r="G36" s="66">
        <v>0</v>
      </c>
      <c r="H36" s="33">
        <v>0</v>
      </c>
      <c r="I36" s="33">
        <v>0</v>
      </c>
      <c r="J36" s="38">
        <v>1.2E-2</v>
      </c>
      <c r="K36" s="32">
        <v>0.17780000000000001</v>
      </c>
      <c r="L36" s="33">
        <v>0</v>
      </c>
      <c r="M36" s="33">
        <v>0</v>
      </c>
      <c r="N36" s="33">
        <v>0.17180000000000001</v>
      </c>
      <c r="O36" s="38">
        <v>6.0000000000000001E-3</v>
      </c>
      <c r="P36" s="32">
        <v>9.4899999999999998E-2</v>
      </c>
      <c r="Q36" s="66">
        <v>0</v>
      </c>
      <c r="R36" s="66">
        <v>0</v>
      </c>
      <c r="S36" s="66">
        <v>8.5900000000000004E-2</v>
      </c>
      <c r="T36" s="67">
        <v>8.9999999999999993E-3</v>
      </c>
    </row>
    <row r="38" spans="4:20" ht="19.5" x14ac:dyDescent="0.25">
      <c r="E38" s="104"/>
      <c r="F38" s="104"/>
      <c r="G38" s="104"/>
      <c r="H38" s="104"/>
      <c r="I38" s="104"/>
      <c r="J38" s="104"/>
      <c r="K38" s="104"/>
      <c r="L38" s="104"/>
      <c r="R38" s="90"/>
    </row>
  </sheetData>
  <mergeCells count="9">
    <mergeCell ref="E38:L38"/>
    <mergeCell ref="P3:T3"/>
    <mergeCell ref="D5:T5"/>
    <mergeCell ref="D6:T6"/>
    <mergeCell ref="D8:D9"/>
    <mergeCell ref="E8:E9"/>
    <mergeCell ref="P8:T8"/>
    <mergeCell ref="F8:J8"/>
    <mergeCell ref="K8:O8"/>
  </mergeCells>
  <dataValidations count="1">
    <dataValidation type="decimal" allowBlank="1" showInputMessage="1" showErrorMessage="1" errorTitle="Внимание" error="Допускается ввод только действительных чисел!" sqref="Q29:T29 G29:J29 L27:O27 L29:O29 Q25:T25 G25:J25 L25:O25 Q27:T27 G27:J27 Q31:T35 L31:O35 G31:J35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Электроэнергия</vt:lpstr>
      <vt:lpstr>Мощность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2023-03-27T12:29:57Z</dcterms:modified>
</cp:coreProperties>
</file>